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190" activeTab="0"/>
  </bookViews>
  <sheets>
    <sheet name="Moyenne" sheetId="1" r:id="rId1"/>
    <sheet name="Pts" sheetId="2" r:id="rId2"/>
    <sheet name="Ligne et Série" sheetId="3" r:id="rId3"/>
    <sheet name="Ligue Tournoi" sheetId="4" r:id="rId4"/>
    <sheet name="Records Equipes saison" sheetId="5" r:id="rId5"/>
    <sheet name="Divers" sheetId="6" r:id="rId6"/>
  </sheets>
  <definedNames>
    <definedName name="Classements" localSheetId="5">'Divers'!$B$1:$D$28</definedName>
    <definedName name="Classements" localSheetId="2">'Ligne et Série'!$B$1:$D$28</definedName>
    <definedName name="Classements" localSheetId="3">'Ligue Tournoi'!$B$1:$J$43</definedName>
    <definedName name="Classements" localSheetId="1">'Pts'!$B$1:$K$2</definedName>
    <definedName name="Classements">'Moyenne'!$B$1:$K$54</definedName>
    <definedName name="LS">'Ligne et Série'!$A$1:$H$27</definedName>
    <definedName name="Meilleur_4L">'Divers'!$A$1:$E$27</definedName>
    <definedName name="Meilleur_j">'Pts'!$A$1:$H$28</definedName>
    <definedName name="Moyenne">'Moyenne'!$B$1:$K$54</definedName>
    <definedName name="plus_mauvais">'Divers'!$A$30:$J$55</definedName>
    <definedName name="Records_eq_saison">'Records Equipes saison'!$A$1:$G$34</definedName>
    <definedName name="Records_perso">#REF!</definedName>
    <definedName name="tnr_Lig">'Ligue Tournoi'!$A$1:$J$56</definedName>
    <definedName name="_xlnm.Print_Area" localSheetId="2">'Ligne et Série'!$A$1:$I$28</definedName>
    <definedName name="_xlnm.Print_Area" localSheetId="3">'Ligue Tournoi'!$A$1:$K$56</definedName>
    <definedName name="_xlnm.Print_Area" localSheetId="0">'Moyenne'!$B$1:$K$54</definedName>
    <definedName name="_xlnm.Print_Area" localSheetId="1">'Pts'!$A$1:$K$27</definedName>
  </definedNames>
  <calcPr fullCalcOnLoad="1"/>
</workbook>
</file>

<file path=xl/sharedStrings.xml><?xml version="1.0" encoding="utf-8"?>
<sst xmlns="http://schemas.openxmlformats.org/spreadsheetml/2006/main" count="316" uniqueCount="92">
  <si>
    <t>CLASSEMENT MOYENNE</t>
  </si>
  <si>
    <t>Clt</t>
  </si>
  <si>
    <t>Nom</t>
  </si>
  <si>
    <t>Moyenne</t>
  </si>
  <si>
    <t>Total</t>
  </si>
  <si>
    <t>Moy.</t>
  </si>
  <si>
    <t>Prog.</t>
  </si>
  <si>
    <t>Nbre</t>
  </si>
  <si>
    <t>%</t>
  </si>
  <si>
    <t>Hand/</t>
  </si>
  <si>
    <t>Quilles</t>
  </si>
  <si>
    <t>Lignes</t>
  </si>
  <si>
    <t>départ</t>
  </si>
  <si>
    <t>Ligne</t>
  </si>
  <si>
    <t>PROGRESSION</t>
  </si>
  <si>
    <t>Pts</t>
  </si>
  <si>
    <t>Série</t>
  </si>
  <si>
    <t>Progr.</t>
  </si>
  <si>
    <t>CLASSEMENT MEILLEUR JOUEUR</t>
  </si>
  <si>
    <t>MEILLEURE SERIE</t>
  </si>
  <si>
    <t>MEILLEURE LIGNE</t>
  </si>
  <si>
    <t>CLASSEMENT LIGUE</t>
  </si>
  <si>
    <t>08/09</t>
  </si>
  <si>
    <t>CLASSEMENT TOURNOI</t>
  </si>
  <si>
    <t>Jean-Marc DORDAIN</t>
  </si>
  <si>
    <t>Antoine MICHELI</t>
  </si>
  <si>
    <t>Jean-Pierre MASSIF</t>
  </si>
  <si>
    <t>Pascal LORAUX</t>
  </si>
  <si>
    <t>Claudie LORAUX</t>
  </si>
  <si>
    <t>Vincent DORDAIN</t>
  </si>
  <si>
    <t>Vincent MICHELI</t>
  </si>
  <si>
    <t>Didier CONEGAN</t>
  </si>
  <si>
    <t>David ASSOULINE</t>
  </si>
  <si>
    <t>Chantal DORDAIN</t>
  </si>
  <si>
    <t>Aurore MERIEN</t>
  </si>
  <si>
    <t>Bruno HERMES</t>
  </si>
  <si>
    <t>Ingrid PLESANT</t>
  </si>
  <si>
    <t>Colette MICHELI</t>
  </si>
  <si>
    <t>Sabrina HAILU-CROSS</t>
  </si>
  <si>
    <t>Prochain Tournoi BP</t>
  </si>
  <si>
    <t>Rappel du mode de calcul du handicap</t>
  </si>
  <si>
    <t>Base : 220 - les 75% de la différence.</t>
  </si>
  <si>
    <t>Maxi : 70 pour les femmes et 60 pour les hommes.</t>
  </si>
  <si>
    <t>Exemple</t>
  </si>
  <si>
    <t>Moyenne :</t>
  </si>
  <si>
    <t>Calcul :</t>
  </si>
  <si>
    <t>220 (base) - 135 (partie entière de la moyenne) * 75% = 63,75</t>
  </si>
  <si>
    <t>Handicap pour un homme --&gt;</t>
  </si>
  <si>
    <t>60 quilles par ligne (le maximum est atteint)</t>
  </si>
  <si>
    <t>Handicap pour une femme --&gt;</t>
  </si>
  <si>
    <t>63 quilles par ligne (partie entière du handicap)</t>
  </si>
  <si>
    <t>PLUS MAUVAISE LIGNE DE LA SAISON</t>
  </si>
  <si>
    <t>PLUS MAUVAISE SERIE DE LA SAISON</t>
  </si>
  <si>
    <t>Date</t>
  </si>
  <si>
    <t>Doublette Masculine</t>
  </si>
  <si>
    <t>Doublette Féminine</t>
  </si>
  <si>
    <t>Doublette Mixte</t>
  </si>
  <si>
    <t>Triplette Masculine</t>
  </si>
  <si>
    <t>Triplette féminine</t>
  </si>
  <si>
    <t>Triplette Mixte</t>
  </si>
  <si>
    <t>Quadrette</t>
  </si>
  <si>
    <t>Quintette</t>
  </si>
  <si>
    <t>--</t>
  </si>
  <si>
    <t>Dans page</t>
  </si>
  <si>
    <t>"Records-saison"</t>
  </si>
  <si>
    <t>Carole VASSEUR</t>
  </si>
  <si>
    <t>Jean-Pierre LERECLUS</t>
  </si>
  <si>
    <t>Eric GERARD-FISSE</t>
  </si>
  <si>
    <t>Bernard POTIN-VESPERAS</t>
  </si>
  <si>
    <t>Pascale PINGUET</t>
  </si>
  <si>
    <t>RECORDS PAR EQUIPE - SAISON 2010/2011</t>
  </si>
  <si>
    <t>MEILLEURE SERIE SUR 4 LIGNES - Saison 2010/2011</t>
  </si>
  <si>
    <t>Didier CONEGAN (609)</t>
  </si>
  <si>
    <t>David ASSOULINE (540)</t>
  </si>
  <si>
    <t>Didier CONEGAN (710)</t>
  </si>
  <si>
    <t>Sabrina HAILU-CROSS (567)</t>
  </si>
  <si>
    <t>Vincent DORDAIN (496)</t>
  </si>
  <si>
    <t>Bowling de la Chapelle</t>
  </si>
  <si>
    <t>Chantal DORDAIN (491)</t>
  </si>
  <si>
    <t>Ingrid PLESANT (479)</t>
  </si>
  <si>
    <t>Claudie LORAUX (465)</t>
  </si>
  <si>
    <t>David ASSOULINE (620)</t>
  </si>
  <si>
    <t>Claudie LORAUX (506)</t>
  </si>
  <si>
    <t>Dimanche 11 septembre 2011 à 13 h 30</t>
  </si>
  <si>
    <t>TOURNOI DE RENTREE</t>
  </si>
  <si>
    <t>Chantal DORDAIN (532)</t>
  </si>
  <si>
    <t>Ingrid PLESANT (368)</t>
  </si>
  <si>
    <t>Vincent DORDAIN (520)</t>
  </si>
  <si>
    <t>David ASSOULINE (511)</t>
  </si>
  <si>
    <t>Bruno HERMES (480)</t>
  </si>
  <si>
    <t>Saison 2010/2011</t>
  </si>
  <si>
    <t>Classement général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</si>
</sst>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.00;\-#,##0.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dd\ mmmm\ yyyy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  <numFmt numFmtId="202" formatCode="\+#0.00;\-#0.00"/>
    <numFmt numFmtId="203" formatCode="#,##0.000"/>
    <numFmt numFmtId="204" formatCode="#,##0.0000"/>
  </numFmts>
  <fonts count="21">
    <font>
      <sz val="10"/>
      <name val="Palatino Linotype"/>
      <family val="0"/>
    </font>
    <font>
      <u val="single"/>
      <sz val="10"/>
      <color indexed="12"/>
      <name val="Palatino Linotype"/>
      <family val="0"/>
    </font>
    <font>
      <u val="single"/>
      <sz val="10"/>
      <color indexed="36"/>
      <name val="Palatino Linotype"/>
      <family val="0"/>
    </font>
    <font>
      <sz val="8"/>
      <name val="Palatino Linotype"/>
      <family val="0"/>
    </font>
    <font>
      <sz val="10"/>
      <name val="Times New Roman"/>
      <family val="1"/>
    </font>
    <font>
      <sz val="12"/>
      <name val="Times New Roman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Palatino Linotype"/>
      <family val="1"/>
    </font>
    <font>
      <i/>
      <u val="single"/>
      <sz val="12"/>
      <name val="Times New Roman"/>
      <family val="0"/>
    </font>
    <font>
      <b/>
      <i/>
      <u val="single"/>
      <sz val="12"/>
      <name val="Palatino Linotype"/>
      <family val="1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2"/>
      <name val="Palatino Linotype"/>
      <family val="1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u val="single"/>
      <sz val="10"/>
      <name val="Palatino Linotype"/>
      <family val="1"/>
    </font>
    <font>
      <i/>
      <sz val="12"/>
      <name val="Palatino Linotype"/>
      <family val="1"/>
    </font>
    <font>
      <b/>
      <u val="double"/>
      <sz val="12"/>
      <name val="Palatino Linotype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Continuous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2" borderId="2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8" fillId="2" borderId="4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centerContinuous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" fontId="8" fillId="0" borderId="9" xfId="0" applyNumberFormat="1" applyFont="1" applyBorder="1" applyAlignment="1">
      <alignment/>
    </xf>
    <xf numFmtId="1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7" fillId="3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4" fontId="5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4" borderId="0" xfId="0" applyFont="1" applyFill="1" applyBorder="1" applyAlignment="1">
      <alignment/>
    </xf>
    <xf numFmtId="2" fontId="5" fillId="4" borderId="17" xfId="0" applyNumberFormat="1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9" fontId="5" fillId="0" borderId="11" xfId="0" applyNumberFormat="1" applyFont="1" applyFill="1" applyBorder="1" applyAlignment="1">
      <alignment/>
    </xf>
    <xf numFmtId="202" fontId="5" fillId="0" borderId="18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Continuous" wrapText="1"/>
    </xf>
    <xf numFmtId="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12" fillId="0" borderId="20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21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2" xfId="0" applyFont="1" applyBorder="1" applyAlignment="1">
      <alignment/>
    </xf>
    <xf numFmtId="0" fontId="14" fillId="0" borderId="12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2" borderId="23" xfId="0" applyFont="1" applyFill="1" applyBorder="1" applyAlignment="1">
      <alignment horizontal="centerContinuous"/>
    </xf>
    <xf numFmtId="0" fontId="8" fillId="2" borderId="24" xfId="0" applyFont="1" applyFill="1" applyBorder="1" applyAlignment="1">
      <alignment horizontal="centerContinuous"/>
    </xf>
    <xf numFmtId="2" fontId="5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7" fillId="3" borderId="11" xfId="0" applyNumberFormat="1" applyFont="1" applyFill="1" applyBorder="1" applyAlignment="1">
      <alignment horizontal="centerContinuous"/>
    </xf>
    <xf numFmtId="4" fontId="5" fillId="0" borderId="11" xfId="0" applyNumberFormat="1" applyFont="1" applyFill="1" applyBorder="1" applyAlignment="1">
      <alignment horizontal="centerContinuous"/>
    </xf>
    <xf numFmtId="4" fontId="5" fillId="0" borderId="13" xfId="0" applyNumberFormat="1" applyFont="1" applyFill="1" applyBorder="1" applyAlignment="1">
      <alignment horizontal="centerContinuous"/>
    </xf>
    <xf numFmtId="0" fontId="7" fillId="3" borderId="25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/>
    </xf>
    <xf numFmtId="0" fontId="8" fillId="0" borderId="27" xfId="0" applyFont="1" applyFill="1" applyBorder="1" applyAlignment="1">
      <alignment horizontal="centerContinuous"/>
    </xf>
    <xf numFmtId="4" fontId="6" fillId="0" borderId="11" xfId="0" applyNumberFormat="1" applyFont="1" applyFill="1" applyBorder="1" applyAlignment="1">
      <alignment horizontal="centerContinuous"/>
    </xf>
    <xf numFmtId="3" fontId="5" fillId="0" borderId="11" xfId="0" applyNumberFormat="1" applyFont="1" applyFill="1" applyBorder="1" applyAlignment="1">
      <alignment horizontal="centerContinuous"/>
    </xf>
    <xf numFmtId="3" fontId="7" fillId="3" borderId="11" xfId="0" applyNumberFormat="1" applyFont="1" applyFill="1" applyBorder="1" applyAlignment="1">
      <alignment horizontal="centerContinuous"/>
    </xf>
    <xf numFmtId="3" fontId="5" fillId="0" borderId="18" xfId="0" applyNumberFormat="1" applyFont="1" applyFill="1" applyBorder="1" applyAlignment="1">
      <alignment horizontal="centerContinuous"/>
    </xf>
    <xf numFmtId="3" fontId="5" fillId="0" borderId="28" xfId="0" applyNumberFormat="1" applyFont="1" applyFill="1" applyBorder="1" applyAlignment="1">
      <alignment horizontal="centerContinuous"/>
    </xf>
    <xf numFmtId="0" fontId="7" fillId="3" borderId="9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1" fontId="5" fillId="0" borderId="11" xfId="0" applyNumberFormat="1" applyFont="1" applyFill="1" applyBorder="1" applyAlignment="1">
      <alignment horizontal="centerContinuous"/>
    </xf>
    <xf numFmtId="1" fontId="5" fillId="0" borderId="18" xfId="0" applyNumberFormat="1" applyFont="1" applyFill="1" applyBorder="1" applyAlignment="1">
      <alignment horizontal="centerContinuous"/>
    </xf>
    <xf numFmtId="1" fontId="5" fillId="0" borderId="13" xfId="0" applyNumberFormat="1" applyFont="1" applyFill="1" applyBorder="1" applyAlignment="1">
      <alignment horizontal="centerContinuous"/>
    </xf>
    <xf numFmtId="1" fontId="5" fillId="0" borderId="28" xfId="0" applyNumberFormat="1" applyFont="1" applyFill="1" applyBorder="1" applyAlignment="1">
      <alignment horizontal="centerContinuous"/>
    </xf>
    <xf numFmtId="1" fontId="6" fillId="0" borderId="11" xfId="0" applyNumberFormat="1" applyFont="1" applyFill="1" applyBorder="1" applyAlignment="1">
      <alignment horizontal="centerContinuous"/>
    </xf>
    <xf numFmtId="0" fontId="4" fillId="4" borderId="29" xfId="0" applyFont="1" applyFill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2" borderId="6" xfId="0" applyNumberFormat="1" applyFont="1" applyFill="1" applyBorder="1" applyAlignment="1">
      <alignment horizontal="centerContinuous"/>
    </xf>
    <xf numFmtId="2" fontId="8" fillId="0" borderId="9" xfId="0" applyNumberFormat="1" applyFont="1" applyBorder="1" applyAlignment="1">
      <alignment horizontal="centerContinuous"/>
    </xf>
    <xf numFmtId="1" fontId="8" fillId="0" borderId="9" xfId="0" applyNumberFormat="1" applyFont="1" applyBorder="1" applyAlignment="1">
      <alignment horizontal="centerContinuous"/>
    </xf>
    <xf numFmtId="3" fontId="6" fillId="0" borderId="11" xfId="0" applyNumberFormat="1" applyFont="1" applyFill="1" applyBorder="1" applyAlignment="1">
      <alignment horizontal="centerContinuous"/>
    </xf>
    <xf numFmtId="16" fontId="8" fillId="2" borderId="6" xfId="0" applyNumberFormat="1" applyFont="1" applyFill="1" applyBorder="1" applyAlignment="1" quotePrefix="1">
      <alignment horizontal="centerContinuous"/>
    </xf>
    <xf numFmtId="0" fontId="8" fillId="0" borderId="9" xfId="0" applyFont="1" applyBorder="1" applyAlignment="1">
      <alignment horizontal="centerContinuous"/>
    </xf>
    <xf numFmtId="2" fontId="7" fillId="3" borderId="9" xfId="0" applyNumberFormat="1" applyFont="1" applyFill="1" applyBorder="1" applyAlignment="1">
      <alignment horizontal="centerContinuous"/>
    </xf>
    <xf numFmtId="2" fontId="5" fillId="0" borderId="11" xfId="0" applyNumberFormat="1" applyFont="1" applyBorder="1" applyAlignment="1">
      <alignment horizontal="centerContinuous"/>
    </xf>
    <xf numFmtId="2" fontId="5" fillId="0" borderId="13" xfId="0" applyNumberFormat="1" applyFont="1" applyBorder="1" applyAlignment="1">
      <alignment horizontal="centerContinuous"/>
    </xf>
    <xf numFmtId="2" fontId="5" fillId="4" borderId="11" xfId="0" applyNumberFormat="1" applyFont="1" applyFill="1" applyBorder="1" applyAlignment="1">
      <alignment horizontal="centerContinuous"/>
    </xf>
    <xf numFmtId="2" fontId="5" fillId="4" borderId="6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3" fontId="5" fillId="4" borderId="14" xfId="0" applyNumberFormat="1" applyFont="1" applyFill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201" fontId="5" fillId="0" borderId="31" xfId="0" applyNumberFormat="1" applyFont="1" applyFill="1" applyBorder="1" applyAlignment="1">
      <alignment horizontal="centerContinuous"/>
    </xf>
    <xf numFmtId="3" fontId="5" fillId="4" borderId="32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6" fillId="0" borderId="9" xfId="0" applyFont="1" applyBorder="1" applyAlignment="1">
      <alignment horizontal="centerContinuous"/>
    </xf>
    <xf numFmtId="3" fontId="7" fillId="3" borderId="11" xfId="0" applyNumberFormat="1" applyFont="1" applyFill="1" applyBorder="1" applyAlignment="1">
      <alignment/>
    </xf>
    <xf numFmtId="1" fontId="7" fillId="3" borderId="11" xfId="0" applyNumberFormat="1" applyFont="1" applyFill="1" applyBorder="1" applyAlignment="1">
      <alignment/>
    </xf>
    <xf numFmtId="9" fontId="7" fillId="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7" fillId="2" borderId="33" xfId="0" applyFont="1" applyFill="1" applyBorder="1" applyAlignment="1">
      <alignment horizontal="centerContinuous"/>
    </xf>
    <xf numFmtId="3" fontId="0" fillId="2" borderId="34" xfId="0" applyNumberFormat="1" applyFont="1" applyFill="1" applyBorder="1" applyAlignment="1">
      <alignment horizontal="centerContinuous"/>
    </xf>
    <xf numFmtId="0" fontId="0" fillId="2" borderId="34" xfId="0" applyFont="1" applyFill="1" applyBorder="1" applyAlignment="1">
      <alignment horizontal="centerContinuous"/>
    </xf>
    <xf numFmtId="0" fontId="0" fillId="2" borderId="35" xfId="0" applyFont="1" applyFill="1" applyBorder="1" applyAlignment="1">
      <alignment horizontal="centerContinuous"/>
    </xf>
    <xf numFmtId="0" fontId="0" fillId="0" borderId="29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top"/>
    </xf>
    <xf numFmtId="0" fontId="14" fillId="0" borderId="12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horizontal="right"/>
    </xf>
    <xf numFmtId="0" fontId="14" fillId="0" borderId="0" xfId="0" applyFont="1" applyBorder="1" applyAlignment="1" quotePrefix="1">
      <alignment/>
    </xf>
    <xf numFmtId="0" fontId="0" fillId="0" borderId="36" xfId="0" applyFont="1" applyBorder="1" applyAlignment="1" quotePrefix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left" vertical="top"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0" xfId="0" applyFont="1" applyBorder="1" applyAlignment="1">
      <alignment vertical="top"/>
    </xf>
    <xf numFmtId="0" fontId="0" fillId="0" borderId="22" xfId="0" applyNumberFormat="1" applyFont="1" applyBorder="1" applyAlignment="1">
      <alignment vertical="top"/>
    </xf>
    <xf numFmtId="0" fontId="0" fillId="0" borderId="20" xfId="0" applyFont="1" applyBorder="1" applyAlignment="1" quotePrefix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 quotePrefix="1">
      <alignment/>
    </xf>
    <xf numFmtId="1" fontId="7" fillId="3" borderId="18" xfId="0" applyNumberFormat="1" applyFont="1" applyFill="1" applyBorder="1" applyAlignment="1">
      <alignment horizontal="centerContinuous"/>
    </xf>
    <xf numFmtId="14" fontId="16" fillId="0" borderId="6" xfId="0" applyNumberFormat="1" applyFont="1" applyBorder="1" applyAlignment="1">
      <alignment horizontal="centerContinuous"/>
    </xf>
    <xf numFmtId="1" fontId="7" fillId="3" borderId="11" xfId="0" applyNumberFormat="1" applyFont="1" applyFill="1" applyBorder="1" applyAlignment="1">
      <alignment horizontal="centerContinuous"/>
    </xf>
    <xf numFmtId="0" fontId="0" fillId="0" borderId="22" xfId="0" applyNumberFormat="1" applyFont="1" applyBorder="1" applyAlignment="1">
      <alignment horizontal="left" vertical="center"/>
    </xf>
    <xf numFmtId="14" fontId="17" fillId="0" borderId="12" xfId="0" applyNumberFormat="1" applyFont="1" applyBorder="1" applyAlignment="1">
      <alignment horizontal="centerContinuous" vertical="center"/>
    </xf>
    <xf numFmtId="3" fontId="0" fillId="0" borderId="0" xfId="0" applyNumberFormat="1" applyFont="1" applyBorder="1" applyAlignment="1">
      <alignment vertical="center"/>
    </xf>
    <xf numFmtId="14" fontId="17" fillId="0" borderId="0" xfId="0" applyNumberFormat="1" applyFont="1" applyBorder="1" applyAlignment="1">
      <alignment horizontal="centerContinuous" vertical="center"/>
    </xf>
    <xf numFmtId="0" fontId="14" fillId="0" borderId="12" xfId="0" applyFont="1" applyBorder="1" applyAlignment="1" quotePrefix="1">
      <alignment vertical="center"/>
    </xf>
    <xf numFmtId="0" fontId="14" fillId="0" borderId="0" xfId="0" applyFont="1" applyBorder="1" applyAlignment="1">
      <alignment vertical="center"/>
    </xf>
    <xf numFmtId="0" fontId="14" fillId="0" borderId="22" xfId="0" applyFont="1" applyBorder="1" applyAlignment="1">
      <alignment horizontal="right" vertical="center"/>
    </xf>
    <xf numFmtId="0" fontId="14" fillId="0" borderId="0" xfId="0" applyFont="1" applyBorder="1" applyAlignment="1" quotePrefix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5" fillId="0" borderId="39" xfId="0" applyFont="1" applyFill="1" applyBorder="1" applyAlignment="1">
      <alignment horizontal="centerContinuous"/>
    </xf>
    <xf numFmtId="0" fontId="6" fillId="0" borderId="40" xfId="0" applyFont="1" applyFill="1" applyBorder="1" applyAlignment="1">
      <alignment/>
    </xf>
    <xf numFmtId="1" fontId="5" fillId="0" borderId="41" xfId="0" applyNumberFormat="1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NumberFormat="1" applyAlignment="1" quotePrefix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74" fontId="5" fillId="0" borderId="42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 horizontal="centerContinuous"/>
    </xf>
    <xf numFmtId="2" fontId="5" fillId="0" borderId="14" xfId="0" applyNumberFormat="1" applyFont="1" applyFill="1" applyBorder="1" applyAlignment="1">
      <alignment horizontal="centerContinuous"/>
    </xf>
    <xf numFmtId="1" fontId="19" fillId="0" borderId="0" xfId="0" applyNumberFormat="1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NumberFormat="1" applyFont="1" applyAlignment="1" quotePrefix="1">
      <alignment horizontal="centerContinuous"/>
    </xf>
    <xf numFmtId="2" fontId="7" fillId="0" borderId="14" xfId="0" applyNumberFormat="1" applyFont="1" applyFill="1" applyBorder="1" applyAlignment="1">
      <alignment horizontal="centerContinuous"/>
    </xf>
    <xf numFmtId="2" fontId="7" fillId="0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5" fillId="0" borderId="13" xfId="0" applyNumberFormat="1" applyFont="1" applyFill="1" applyBorder="1" applyAlignment="1">
      <alignment/>
    </xf>
    <xf numFmtId="174" fontId="7" fillId="3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Continuous"/>
    </xf>
    <xf numFmtId="0" fontId="8" fillId="0" borderId="0" xfId="0" applyFont="1" applyAlignment="1">
      <alignment wrapText="1"/>
    </xf>
    <xf numFmtId="0" fontId="16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5" fillId="0" borderId="25" xfId="0" applyFont="1" applyFill="1" applyBorder="1" applyAlignment="1" quotePrefix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26</xdr:col>
      <xdr:colOff>276225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0"/>
          <a:ext cx="561022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P54"/>
  <sheetViews>
    <sheetView showGridLines="0" showZeros="0" tabSelected="1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3.8515625" style="1" bestFit="1" customWidth="1"/>
    <col min="3" max="3" width="31.28125" style="3" customWidth="1"/>
    <col min="4" max="4" width="10.140625" style="4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3.140625" style="3" customWidth="1"/>
    <col min="15" max="16384" width="11.421875" style="3" customWidth="1"/>
  </cols>
  <sheetData>
    <row r="1" spans="3:11" ht="18">
      <c r="C1" s="124" t="s">
        <v>91</v>
      </c>
      <c r="J1" s="3"/>
      <c r="K1" s="3"/>
    </row>
    <row r="2" spans="3:11" ht="18">
      <c r="C2" s="157" t="s">
        <v>90</v>
      </c>
      <c r="J2" s="3"/>
      <c r="K2" s="3"/>
    </row>
    <row r="3" spans="10:11" ht="18">
      <c r="J3" s="3"/>
      <c r="K3" s="3"/>
    </row>
    <row r="4" spans="2:11" ht="18">
      <c r="B4" s="4"/>
      <c r="C4" s="5" t="s">
        <v>0</v>
      </c>
      <c r="D4" s="6"/>
      <c r="E4" s="4"/>
      <c r="F4" s="4"/>
      <c r="G4" s="7"/>
      <c r="H4" s="4"/>
      <c r="I4" s="4"/>
      <c r="J4" s="4"/>
      <c r="K4" s="4"/>
    </row>
    <row r="5" spans="2:11" ht="18.75" thickBot="1">
      <c r="B5" s="4"/>
      <c r="D5" s="6"/>
      <c r="E5" s="4"/>
      <c r="H5" s="3"/>
      <c r="I5" s="4"/>
      <c r="J5" s="4"/>
      <c r="K5" s="4"/>
    </row>
    <row r="6" spans="2:11" ht="18.75" thickTop="1">
      <c r="B6" s="9" t="s">
        <v>1</v>
      </c>
      <c r="C6" s="10" t="s">
        <v>2</v>
      </c>
      <c r="D6" s="10" t="s">
        <v>3</v>
      </c>
      <c r="E6" s="10" t="s">
        <v>4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1" t="s">
        <v>9</v>
      </c>
    </row>
    <row r="7" spans="2:11" ht="18">
      <c r="B7" s="12"/>
      <c r="C7" s="13"/>
      <c r="D7" s="14"/>
      <c r="E7" s="15" t="s">
        <v>10</v>
      </c>
      <c r="F7" s="15" t="s">
        <v>11</v>
      </c>
      <c r="G7" s="15" t="s">
        <v>12</v>
      </c>
      <c r="H7" s="13"/>
      <c r="I7" s="15">
        <v>200</v>
      </c>
      <c r="J7" s="15">
        <v>200</v>
      </c>
      <c r="K7" s="16" t="s">
        <v>13</v>
      </c>
    </row>
    <row r="8" spans="2:16" ht="18">
      <c r="B8" s="17"/>
      <c r="C8" s="18"/>
      <c r="D8" s="19"/>
      <c r="E8" s="18"/>
      <c r="F8" s="18"/>
      <c r="G8" s="20"/>
      <c r="H8" s="18"/>
      <c r="I8" s="18"/>
      <c r="J8" s="18"/>
      <c r="K8" s="21"/>
      <c r="O8" s="193"/>
      <c r="P8" s="194"/>
    </row>
    <row r="9" spans="2:16" ht="18">
      <c r="B9" s="82">
        <v>1</v>
      </c>
      <c r="C9" s="22" t="s">
        <v>25</v>
      </c>
      <c r="D9" s="79">
        <v>185.65656565656565</v>
      </c>
      <c r="E9" s="125">
        <v>18380</v>
      </c>
      <c r="F9" s="126">
        <v>99</v>
      </c>
      <c r="G9" s="80">
        <v>181.34</v>
      </c>
      <c r="H9" s="25">
        <v>4.316565656565643</v>
      </c>
      <c r="I9" s="88">
        <v>27</v>
      </c>
      <c r="J9" s="197">
        <v>0.2727272727272727</v>
      </c>
      <c r="K9" s="89">
        <v>26</v>
      </c>
      <c r="O9" s="194"/>
      <c r="P9" s="195"/>
    </row>
    <row r="10" spans="2:11" ht="18">
      <c r="B10" s="83">
        <v>2</v>
      </c>
      <c r="C10" s="27" t="s">
        <v>31</v>
      </c>
      <c r="D10" s="80">
        <v>174.72</v>
      </c>
      <c r="E10" s="23">
        <v>17472</v>
      </c>
      <c r="F10" s="24">
        <v>100</v>
      </c>
      <c r="G10" s="80">
        <v>163.34</v>
      </c>
      <c r="H10" s="25">
        <v>11.38</v>
      </c>
      <c r="I10" s="87">
        <v>17</v>
      </c>
      <c r="J10" s="26">
        <v>0.17</v>
      </c>
      <c r="K10" s="89">
        <v>34</v>
      </c>
    </row>
    <row r="11" spans="2:11" ht="18">
      <c r="B11" s="84">
        <v>3</v>
      </c>
      <c r="C11" s="29" t="s">
        <v>32</v>
      </c>
      <c r="D11" s="81">
        <v>172.5859872611465</v>
      </c>
      <c r="E11" s="30">
        <v>27096</v>
      </c>
      <c r="F11" s="31">
        <v>157</v>
      </c>
      <c r="G11" s="81">
        <v>158.36</v>
      </c>
      <c r="H11" s="32">
        <v>14.225987261146486</v>
      </c>
      <c r="I11" s="198">
        <v>23</v>
      </c>
      <c r="J11" s="196">
        <v>0.1464968152866242</v>
      </c>
      <c r="K11" s="90">
        <v>36</v>
      </c>
    </row>
    <row r="12" spans="2:11" ht="18">
      <c r="B12" s="83">
        <v>4</v>
      </c>
      <c r="C12" s="33" t="s">
        <v>24</v>
      </c>
      <c r="D12" s="80">
        <v>172.51304347826087</v>
      </c>
      <c r="E12" s="23">
        <v>19839</v>
      </c>
      <c r="F12" s="27">
        <v>115</v>
      </c>
      <c r="G12" s="80">
        <v>170.6</v>
      </c>
      <c r="H12" s="25">
        <v>1.9130434782608745</v>
      </c>
      <c r="I12" s="87">
        <v>20</v>
      </c>
      <c r="J12" s="26">
        <v>0.17391304347826086</v>
      </c>
      <c r="K12" s="89">
        <v>36</v>
      </c>
    </row>
    <row r="13" spans="2:11" ht="18">
      <c r="B13" s="83">
        <v>5</v>
      </c>
      <c r="C13" s="27" t="s">
        <v>27</v>
      </c>
      <c r="D13" s="80">
        <v>171.86330935251797</v>
      </c>
      <c r="E13" s="23">
        <v>23889</v>
      </c>
      <c r="F13" s="24">
        <v>139</v>
      </c>
      <c r="G13" s="80">
        <v>173.1</v>
      </c>
      <c r="H13" s="25">
        <v>-1.2366906474820212</v>
      </c>
      <c r="I13" s="87">
        <v>14</v>
      </c>
      <c r="J13" s="26">
        <v>0.10071942446043165</v>
      </c>
      <c r="K13" s="89">
        <v>36</v>
      </c>
    </row>
    <row r="14" spans="2:11" ht="18">
      <c r="B14" s="83">
        <v>6</v>
      </c>
      <c r="C14" s="27" t="s">
        <v>26</v>
      </c>
      <c r="D14" s="80">
        <v>169.6140350877193</v>
      </c>
      <c r="E14" s="23">
        <v>9668</v>
      </c>
      <c r="F14" s="24">
        <v>57</v>
      </c>
      <c r="G14" s="80">
        <v>159.03</v>
      </c>
      <c r="H14" s="25">
        <v>10.584035087719286</v>
      </c>
      <c r="I14" s="87">
        <v>7</v>
      </c>
      <c r="J14" s="26">
        <v>0.12280701754385964</v>
      </c>
      <c r="K14" s="89">
        <v>38</v>
      </c>
    </row>
    <row r="15" spans="2:11" ht="18">
      <c r="B15" s="83">
        <v>7</v>
      </c>
      <c r="C15" s="27" t="s">
        <v>29</v>
      </c>
      <c r="D15" s="80">
        <v>167.16666666666666</v>
      </c>
      <c r="E15" s="23">
        <v>12036</v>
      </c>
      <c r="F15" s="24">
        <v>72</v>
      </c>
      <c r="G15" s="80">
        <v>162.77</v>
      </c>
      <c r="H15" s="25">
        <v>4.396666666666647</v>
      </c>
      <c r="I15" s="87">
        <v>10</v>
      </c>
      <c r="J15" s="26">
        <v>0.1388888888888889</v>
      </c>
      <c r="K15" s="89">
        <v>39</v>
      </c>
    </row>
    <row r="16" spans="2:11" ht="18">
      <c r="B16" s="82">
        <v>8</v>
      </c>
      <c r="C16" s="34" t="s">
        <v>33</v>
      </c>
      <c r="D16" s="79">
        <v>162.10526315789474</v>
      </c>
      <c r="E16" s="125">
        <v>21560</v>
      </c>
      <c r="F16" s="34">
        <v>133</v>
      </c>
      <c r="G16" s="80">
        <v>156.5</v>
      </c>
      <c r="H16" s="25">
        <v>5.60526315789474</v>
      </c>
      <c r="I16" s="87">
        <v>4</v>
      </c>
      <c r="J16" s="26">
        <v>0.03007518796992481</v>
      </c>
      <c r="K16" s="89">
        <v>43</v>
      </c>
    </row>
    <row r="17" spans="2:11" ht="18">
      <c r="B17" s="83">
        <v>9</v>
      </c>
      <c r="C17" s="27" t="s">
        <v>68</v>
      </c>
      <c r="D17" s="80">
        <v>158.6015625</v>
      </c>
      <c r="E17" s="23">
        <v>20301</v>
      </c>
      <c r="F17" s="24">
        <v>128</v>
      </c>
      <c r="G17" s="80">
        <v>156.24</v>
      </c>
      <c r="H17" s="25">
        <v>2.361562499999991</v>
      </c>
      <c r="I17" s="87">
        <v>12</v>
      </c>
      <c r="J17" s="26">
        <v>0.09375</v>
      </c>
      <c r="K17" s="89">
        <v>46</v>
      </c>
    </row>
    <row r="18" spans="2:11" ht="18">
      <c r="B18" s="83">
        <v>10</v>
      </c>
      <c r="C18" s="27" t="s">
        <v>38</v>
      </c>
      <c r="D18" s="80">
        <v>156.46153846153845</v>
      </c>
      <c r="E18" s="23">
        <v>12204</v>
      </c>
      <c r="F18" s="24">
        <v>78</v>
      </c>
      <c r="G18" s="80">
        <v>153.22</v>
      </c>
      <c r="H18" s="25">
        <v>3.241538461538454</v>
      </c>
      <c r="I18" s="87">
        <v>3</v>
      </c>
      <c r="J18" s="26">
        <v>0.038461538461538464</v>
      </c>
      <c r="K18" s="89">
        <v>48</v>
      </c>
    </row>
    <row r="19" spans="2:11" ht="18">
      <c r="B19" s="83">
        <v>11</v>
      </c>
      <c r="C19" s="27" t="s">
        <v>28</v>
      </c>
      <c r="D19" s="80">
        <v>150.06666666666666</v>
      </c>
      <c r="E19" s="23">
        <v>15757</v>
      </c>
      <c r="F19" s="27">
        <v>105</v>
      </c>
      <c r="G19" s="80">
        <v>148.93</v>
      </c>
      <c r="H19" s="25">
        <v>1.136666666666656</v>
      </c>
      <c r="I19" s="87">
        <v>1</v>
      </c>
      <c r="J19" s="26">
        <v>0.009523809523809525</v>
      </c>
      <c r="K19" s="89">
        <v>52</v>
      </c>
    </row>
    <row r="20" spans="2:11" ht="18">
      <c r="B20" s="83">
        <v>12</v>
      </c>
      <c r="C20" s="27" t="s">
        <v>35</v>
      </c>
      <c r="D20" s="80">
        <v>149.83783783783784</v>
      </c>
      <c r="E20" s="23">
        <v>22176</v>
      </c>
      <c r="F20" s="24">
        <v>148</v>
      </c>
      <c r="G20" s="80">
        <v>142.11</v>
      </c>
      <c r="H20" s="25">
        <v>7.727837837837825</v>
      </c>
      <c r="I20" s="87">
        <v>4</v>
      </c>
      <c r="J20" s="26">
        <v>0.02702702702702703</v>
      </c>
      <c r="K20" s="89">
        <v>53</v>
      </c>
    </row>
    <row r="21" spans="2:11" ht="18">
      <c r="B21" s="83">
        <v>13</v>
      </c>
      <c r="C21" s="35" t="s">
        <v>30</v>
      </c>
      <c r="D21" s="80">
        <v>149.6346153846154</v>
      </c>
      <c r="E21" s="36">
        <v>7781</v>
      </c>
      <c r="F21" s="37">
        <v>52</v>
      </c>
      <c r="G21" s="86">
        <v>151.96</v>
      </c>
      <c r="H21" s="38">
        <v>-2.325384615384621</v>
      </c>
      <c r="I21" s="87">
        <v>2</v>
      </c>
      <c r="J21" s="26">
        <v>0.038461538461538464</v>
      </c>
      <c r="K21" s="89">
        <v>53</v>
      </c>
    </row>
    <row r="22" spans="2:11" ht="18">
      <c r="B22" s="83">
        <v>14</v>
      </c>
      <c r="C22" s="35" t="s">
        <v>36</v>
      </c>
      <c r="D22" s="80">
        <v>140.76258992805757</v>
      </c>
      <c r="E22" s="23">
        <v>19566</v>
      </c>
      <c r="F22" s="24">
        <v>139</v>
      </c>
      <c r="G22" s="80">
        <v>136.73</v>
      </c>
      <c r="H22" s="25">
        <v>4.032589928057575</v>
      </c>
      <c r="I22" s="87">
        <v>0</v>
      </c>
      <c r="J22" s="26">
        <v>0</v>
      </c>
      <c r="K22" s="89">
        <v>60</v>
      </c>
    </row>
    <row r="23" spans="2:11" ht="18">
      <c r="B23" s="83">
        <v>15</v>
      </c>
      <c r="C23" s="24" t="s">
        <v>65</v>
      </c>
      <c r="D23" s="80">
        <v>138.46478873239437</v>
      </c>
      <c r="E23" s="23">
        <v>19662</v>
      </c>
      <c r="F23" s="24">
        <v>142</v>
      </c>
      <c r="G23" s="80">
        <v>136.82</v>
      </c>
      <c r="H23" s="25">
        <v>1.6447887323943746</v>
      </c>
      <c r="I23" s="87">
        <v>0</v>
      </c>
      <c r="J23" s="26">
        <v>0</v>
      </c>
      <c r="K23" s="89">
        <v>61</v>
      </c>
    </row>
    <row r="24" spans="2:11" ht="18">
      <c r="B24" s="83">
        <v>16</v>
      </c>
      <c r="C24" s="27" t="s">
        <v>37</v>
      </c>
      <c r="D24" s="80">
        <v>133.56470588235294</v>
      </c>
      <c r="E24" s="23">
        <v>11353</v>
      </c>
      <c r="F24" s="27">
        <v>85</v>
      </c>
      <c r="G24" s="80">
        <v>134.38</v>
      </c>
      <c r="H24" s="25">
        <v>-0.8152941176470563</v>
      </c>
      <c r="I24" s="87">
        <v>1</v>
      </c>
      <c r="J24" s="26">
        <v>0.011764705882352941</v>
      </c>
      <c r="K24" s="89">
        <v>65</v>
      </c>
    </row>
    <row r="25" spans="2:11" ht="18">
      <c r="B25" s="83">
        <v>17</v>
      </c>
      <c r="C25" s="27" t="s">
        <v>66</v>
      </c>
      <c r="D25" s="80">
        <v>132.56</v>
      </c>
      <c r="E25" s="23">
        <v>9942</v>
      </c>
      <c r="F25" s="24">
        <v>75</v>
      </c>
      <c r="G25" s="80">
        <v>134.16</v>
      </c>
      <c r="H25" s="25">
        <v>-1.5999999999999943</v>
      </c>
      <c r="I25" s="87">
        <v>0</v>
      </c>
      <c r="J25" s="26">
        <v>0</v>
      </c>
      <c r="K25" s="89">
        <v>60</v>
      </c>
    </row>
    <row r="26" spans="2:11" ht="18">
      <c r="B26" s="83">
        <v>18</v>
      </c>
      <c r="C26" s="27" t="s">
        <v>34</v>
      </c>
      <c r="D26" s="80">
        <v>131.67857142857142</v>
      </c>
      <c r="E26" s="23">
        <v>3687</v>
      </c>
      <c r="F26" s="24">
        <v>28</v>
      </c>
      <c r="G26" s="80">
        <v>127.25</v>
      </c>
      <c r="H26" s="25">
        <v>4.428571428571416</v>
      </c>
      <c r="I26" s="87">
        <v>0</v>
      </c>
      <c r="J26" s="26">
        <v>0</v>
      </c>
      <c r="K26" s="89">
        <v>66</v>
      </c>
    </row>
    <row r="27" spans="2:11" ht="18">
      <c r="B27" s="83">
        <v>19</v>
      </c>
      <c r="C27" s="27" t="s">
        <v>69</v>
      </c>
      <c r="D27" s="80">
        <v>130.73</v>
      </c>
      <c r="E27" s="23">
        <v>13073</v>
      </c>
      <c r="F27" s="24">
        <v>100</v>
      </c>
      <c r="G27" s="80">
        <v>128.6</v>
      </c>
      <c r="H27" s="25">
        <v>2.13</v>
      </c>
      <c r="I27" s="23">
        <v>0</v>
      </c>
      <c r="J27" s="28">
        <v>0</v>
      </c>
      <c r="K27" s="89">
        <v>67</v>
      </c>
    </row>
    <row r="28" spans="2:11" ht="18">
      <c r="B28" s="83">
        <v>20</v>
      </c>
      <c r="C28" s="27" t="s">
        <v>67</v>
      </c>
      <c r="D28" s="80">
        <v>124.23484848484848</v>
      </c>
      <c r="E28" s="23">
        <v>16399</v>
      </c>
      <c r="F28" s="24">
        <v>132</v>
      </c>
      <c r="G28" s="80">
        <v>117.54</v>
      </c>
      <c r="H28" s="25">
        <v>6.694848484848478</v>
      </c>
      <c r="I28" s="24">
        <v>0</v>
      </c>
      <c r="J28" s="28">
        <v>0</v>
      </c>
      <c r="K28" s="89">
        <v>60</v>
      </c>
    </row>
    <row r="29" spans="2:11" ht="18.75" thickBot="1">
      <c r="B29" s="178"/>
      <c r="C29" s="179"/>
      <c r="D29" s="180"/>
      <c r="E29" s="181"/>
      <c r="F29" s="182"/>
      <c r="G29" s="180"/>
      <c r="H29" s="180"/>
      <c r="I29" s="180"/>
      <c r="J29" s="183"/>
      <c r="K29" s="184"/>
    </row>
    <row r="30" spans="2:11" ht="18.75" thickTop="1">
      <c r="B30" s="4"/>
      <c r="C30" s="4"/>
      <c r="D30" s="6"/>
      <c r="E30" s="4"/>
      <c r="H30" s="4"/>
      <c r="I30" s="4"/>
      <c r="J30" s="4"/>
      <c r="K30" s="4"/>
    </row>
    <row r="31" spans="2:11" ht="18">
      <c r="B31" s="40"/>
      <c r="C31" s="41" t="s">
        <v>14</v>
      </c>
      <c r="D31" s="41"/>
      <c r="E31" s="4"/>
      <c r="H31" s="4"/>
      <c r="I31" s="4"/>
      <c r="J31" s="4"/>
      <c r="K31" s="4"/>
    </row>
    <row r="32" spans="2:11" ht="18">
      <c r="B32" s="2"/>
      <c r="C32" s="41"/>
      <c r="D32" s="42"/>
      <c r="E32" s="4"/>
      <c r="H32" s="4"/>
      <c r="I32" s="4"/>
      <c r="J32" s="4"/>
      <c r="K32" s="4"/>
    </row>
    <row r="33" spans="2:11" ht="18">
      <c r="B33" s="91">
        <v>1</v>
      </c>
      <c r="C33" s="43" t="s">
        <v>32</v>
      </c>
      <c r="D33" s="111">
        <v>14.225987261146486</v>
      </c>
      <c r="E33" s="4"/>
      <c r="H33" s="4"/>
      <c r="I33" s="4"/>
      <c r="J33" s="4"/>
      <c r="K33" s="4"/>
    </row>
    <row r="34" spans="2:11" ht="18">
      <c r="B34" s="92">
        <v>2</v>
      </c>
      <c r="C34" s="44" t="s">
        <v>31</v>
      </c>
      <c r="D34" s="112">
        <v>11.38</v>
      </c>
      <c r="E34" s="4"/>
      <c r="H34" s="4"/>
      <c r="I34" s="4"/>
      <c r="J34" s="4"/>
      <c r="K34" s="4"/>
    </row>
    <row r="35" spans="2:11" ht="18">
      <c r="B35" s="93">
        <v>3</v>
      </c>
      <c r="C35" s="45" t="s">
        <v>26</v>
      </c>
      <c r="D35" s="113">
        <v>10.584035087719286</v>
      </c>
      <c r="E35" s="4"/>
      <c r="F35" s="55" t="s">
        <v>39</v>
      </c>
      <c r="G35" s="53"/>
      <c r="H35" s="54"/>
      <c r="I35" s="54"/>
      <c r="J35" s="54"/>
      <c r="K35" s="54"/>
    </row>
    <row r="36" spans="2:11" ht="18">
      <c r="B36" s="92">
        <v>4</v>
      </c>
      <c r="C36" s="44" t="s">
        <v>35</v>
      </c>
      <c r="D36" s="112">
        <v>7.727837837837825</v>
      </c>
      <c r="E36" s="4"/>
      <c r="H36" s="4"/>
      <c r="I36" s="4"/>
      <c r="J36" s="4"/>
      <c r="K36" s="4"/>
    </row>
    <row r="37" spans="2:11" ht="18">
      <c r="B37" s="92">
        <v>5</v>
      </c>
      <c r="C37" s="44" t="s">
        <v>67</v>
      </c>
      <c r="D37" s="112">
        <v>6.694848484848478</v>
      </c>
      <c r="E37" s="4"/>
      <c r="F37" s="54" t="s">
        <v>83</v>
      </c>
      <c r="G37" s="53"/>
      <c r="H37" s="54"/>
      <c r="I37" s="54"/>
      <c r="J37" s="54"/>
      <c r="K37" s="54"/>
    </row>
    <row r="38" spans="2:11" ht="18">
      <c r="B38" s="92">
        <v>6</v>
      </c>
      <c r="C38" s="44" t="s">
        <v>33</v>
      </c>
      <c r="D38" s="112">
        <v>5.60526315789474</v>
      </c>
      <c r="E38" s="4"/>
      <c r="F38" s="54" t="s">
        <v>77</v>
      </c>
      <c r="G38" s="53"/>
      <c r="H38" s="54"/>
      <c r="I38" s="54"/>
      <c r="J38" s="54"/>
      <c r="K38" s="54"/>
    </row>
    <row r="39" spans="2:11" ht="18">
      <c r="B39" s="92">
        <v>7</v>
      </c>
      <c r="C39" s="44" t="s">
        <v>34</v>
      </c>
      <c r="D39" s="112">
        <v>4.428571428571416</v>
      </c>
      <c r="E39" s="4"/>
      <c r="G39" s="201" t="s">
        <v>84</v>
      </c>
      <c r="H39" s="200"/>
      <c r="I39" s="200"/>
      <c r="J39" s="200"/>
      <c r="K39" s="4"/>
    </row>
    <row r="40" spans="2:11" ht="18">
      <c r="B40" s="92">
        <v>8</v>
      </c>
      <c r="C40" s="44" t="s">
        <v>29</v>
      </c>
      <c r="D40" s="112">
        <v>4.396666666666647</v>
      </c>
      <c r="E40" s="4"/>
      <c r="H40" s="4"/>
      <c r="I40" s="4"/>
      <c r="J40" s="4"/>
      <c r="K40" s="4"/>
    </row>
    <row r="41" spans="2:11" ht="18">
      <c r="B41" s="92">
        <v>9</v>
      </c>
      <c r="C41" s="46" t="s">
        <v>25</v>
      </c>
      <c r="D41" s="114">
        <v>4.316565656565643</v>
      </c>
      <c r="E41" s="4"/>
      <c r="F41" s="4"/>
      <c r="G41" s="7"/>
      <c r="H41" s="4"/>
      <c r="I41" s="4"/>
      <c r="J41" s="4"/>
      <c r="K41" s="4"/>
    </row>
    <row r="42" spans="2:11" ht="18">
      <c r="B42" s="94">
        <v>10</v>
      </c>
      <c r="C42" s="47" t="s">
        <v>36</v>
      </c>
      <c r="D42" s="115">
        <v>4.032589928057575</v>
      </c>
      <c r="E42" s="4"/>
      <c r="F42" s="4"/>
      <c r="G42" s="7"/>
      <c r="H42" s="4"/>
      <c r="I42" s="4"/>
      <c r="J42" s="4"/>
      <c r="K42" s="4"/>
    </row>
    <row r="44" spans="2:11" ht="18">
      <c r="B44" s="102"/>
      <c r="C44" s="56"/>
      <c r="D44" s="57"/>
      <c r="E44" s="58"/>
      <c r="F44" s="58"/>
      <c r="G44" s="56"/>
      <c r="H44" s="58"/>
      <c r="I44" s="63"/>
      <c r="J44" s="63"/>
      <c r="K44" s="59"/>
    </row>
    <row r="45" spans="2:11" ht="18">
      <c r="B45" s="72" t="s">
        <v>40</v>
      </c>
      <c r="C45" s="65"/>
      <c r="D45" s="3"/>
      <c r="E45" s="65"/>
      <c r="F45" s="65"/>
      <c r="G45" s="65"/>
      <c r="H45" s="65"/>
      <c r="K45" s="66"/>
    </row>
    <row r="46" spans="2:11" ht="18">
      <c r="B46" s="103"/>
      <c r="C46" s="69" t="s">
        <v>41</v>
      </c>
      <c r="E46" s="65"/>
      <c r="F46" s="65"/>
      <c r="G46" s="65"/>
      <c r="H46" s="65"/>
      <c r="K46" s="66"/>
    </row>
    <row r="47" spans="2:11" ht="18">
      <c r="B47" s="103"/>
      <c r="C47" s="69" t="s">
        <v>42</v>
      </c>
      <c r="E47" s="65"/>
      <c r="F47" s="65"/>
      <c r="G47" s="65"/>
      <c r="H47" s="65"/>
      <c r="K47" s="66"/>
    </row>
    <row r="48" spans="2:11" ht="18">
      <c r="B48" s="103"/>
      <c r="C48" s="65"/>
      <c r="D48" s="65"/>
      <c r="E48" s="65"/>
      <c r="F48" s="65"/>
      <c r="G48" s="65"/>
      <c r="H48" s="65"/>
      <c r="K48" s="66"/>
    </row>
    <row r="49" spans="2:11" ht="18">
      <c r="B49" s="73" t="s">
        <v>43</v>
      </c>
      <c r="C49" s="65"/>
      <c r="D49" s="65"/>
      <c r="E49" s="65"/>
      <c r="F49" s="65"/>
      <c r="G49" s="65"/>
      <c r="H49" s="65"/>
      <c r="K49" s="66"/>
    </row>
    <row r="50" spans="2:11" ht="18">
      <c r="B50" s="74"/>
      <c r="C50" s="70" t="s">
        <v>44</v>
      </c>
      <c r="D50" s="69">
        <v>135.84</v>
      </c>
      <c r="E50" s="65"/>
      <c r="F50" s="69"/>
      <c r="G50" s="65"/>
      <c r="H50" s="65"/>
      <c r="K50" s="66"/>
    </row>
    <row r="51" spans="2:11" ht="18">
      <c r="B51" s="67"/>
      <c r="C51" s="70" t="s">
        <v>45</v>
      </c>
      <c r="D51" s="68" t="s">
        <v>46</v>
      </c>
      <c r="E51" s="65"/>
      <c r="F51" s="65"/>
      <c r="G51" s="65"/>
      <c r="H51" s="65"/>
      <c r="K51" s="66"/>
    </row>
    <row r="52" spans="2:11" ht="18">
      <c r="B52" s="67"/>
      <c r="C52" s="70" t="s">
        <v>47</v>
      </c>
      <c r="D52" s="71" t="s">
        <v>48</v>
      </c>
      <c r="E52" s="71"/>
      <c r="F52" s="71"/>
      <c r="G52" s="71"/>
      <c r="H52" s="71"/>
      <c r="K52" s="66"/>
    </row>
    <row r="53" spans="2:11" ht="18">
      <c r="B53" s="67"/>
      <c r="C53" s="70" t="s">
        <v>49</v>
      </c>
      <c r="D53" s="71" t="s">
        <v>50</v>
      </c>
      <c r="E53" s="71"/>
      <c r="F53" s="71"/>
      <c r="G53" s="71"/>
      <c r="H53" s="71"/>
      <c r="K53" s="66"/>
    </row>
    <row r="54" spans="2:11" ht="18">
      <c r="B54" s="60"/>
      <c r="C54" s="61"/>
      <c r="D54" s="61"/>
      <c r="E54" s="61"/>
      <c r="F54" s="61"/>
      <c r="G54" s="61"/>
      <c r="H54" s="61"/>
      <c r="I54" s="64"/>
      <c r="J54" s="64"/>
      <c r="K54" s="62"/>
    </row>
  </sheetData>
  <printOptions/>
  <pageMargins left="0" right="0" top="0" bottom="0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2:K27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10.8515625" style="3" customWidth="1"/>
    <col min="2" max="2" width="3.8515625" style="54" bestFit="1" customWidth="1"/>
    <col min="3" max="3" width="31.28125" style="3" customWidth="1"/>
    <col min="4" max="4" width="10.140625" style="4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11.421875" style="3" customWidth="1"/>
    <col min="15" max="15" width="38.28125" style="3" customWidth="1"/>
    <col min="16" max="16384" width="11.421875" style="3" customWidth="1"/>
  </cols>
  <sheetData>
    <row r="1" ht="18"/>
    <row r="2" spans="3:11" ht="36">
      <c r="C2" s="52" t="s">
        <v>18</v>
      </c>
      <c r="D2"/>
      <c r="E2" s="4"/>
      <c r="F2" s="7"/>
      <c r="G2" s="4"/>
      <c r="H2" s="4"/>
      <c r="I2" s="3"/>
      <c r="J2" s="3"/>
      <c r="K2" s="3"/>
    </row>
    <row r="3" spans="4:8" ht="18.75" thickBot="1">
      <c r="D3" s="4"/>
      <c r="F3" s="8"/>
      <c r="G3" s="3"/>
      <c r="H3" s="4"/>
    </row>
    <row r="4" spans="2:8" ht="18.75" thickTop="1">
      <c r="B4" s="9" t="s">
        <v>1</v>
      </c>
      <c r="C4" s="10" t="s">
        <v>2</v>
      </c>
      <c r="D4" s="10" t="s">
        <v>4</v>
      </c>
      <c r="E4" s="10" t="s">
        <v>15</v>
      </c>
      <c r="F4" s="10" t="s">
        <v>15</v>
      </c>
      <c r="G4" s="10" t="s">
        <v>15</v>
      </c>
      <c r="H4" s="11" t="s">
        <v>15</v>
      </c>
    </row>
    <row r="5" spans="2:8" ht="18">
      <c r="B5" s="95"/>
      <c r="C5" s="13"/>
      <c r="D5" s="15" t="s">
        <v>15</v>
      </c>
      <c r="E5" s="15" t="s">
        <v>5</v>
      </c>
      <c r="F5" s="15" t="s">
        <v>16</v>
      </c>
      <c r="G5" s="13" t="s">
        <v>13</v>
      </c>
      <c r="H5" s="16" t="s">
        <v>17</v>
      </c>
    </row>
    <row r="6" spans="2:8" ht="18">
      <c r="B6" s="96"/>
      <c r="C6" s="18"/>
      <c r="D6" s="18"/>
      <c r="E6" s="18"/>
      <c r="F6" s="20"/>
      <c r="G6" s="18"/>
      <c r="H6" s="21"/>
    </row>
    <row r="7" spans="2:8" ht="18">
      <c r="B7" s="82">
        <v>1</v>
      </c>
      <c r="C7" s="22" t="s">
        <v>31</v>
      </c>
      <c r="D7" s="158">
        <v>135</v>
      </c>
      <c r="E7" s="158">
        <v>57</v>
      </c>
      <c r="F7" s="158">
        <v>20</v>
      </c>
      <c r="G7" s="158">
        <v>20</v>
      </c>
      <c r="H7" s="156">
        <v>38</v>
      </c>
    </row>
    <row r="8" spans="2:8" ht="18">
      <c r="B8" s="83">
        <v>2</v>
      </c>
      <c r="C8" s="27" t="s">
        <v>32</v>
      </c>
      <c r="D8" s="97">
        <v>128</v>
      </c>
      <c r="E8" s="97">
        <v>54</v>
      </c>
      <c r="F8" s="97">
        <v>15</v>
      </c>
      <c r="G8" s="97">
        <v>19</v>
      </c>
      <c r="H8" s="98">
        <v>40</v>
      </c>
    </row>
    <row r="9" spans="2:8" ht="18">
      <c r="B9" s="84">
        <v>3</v>
      </c>
      <c r="C9" s="29" t="s">
        <v>25</v>
      </c>
      <c r="D9" s="99">
        <v>121</v>
      </c>
      <c r="E9" s="99">
        <v>60</v>
      </c>
      <c r="F9" s="99">
        <v>19</v>
      </c>
      <c r="G9" s="99">
        <v>18</v>
      </c>
      <c r="H9" s="100">
        <v>24</v>
      </c>
    </row>
    <row r="10" spans="2:8" ht="18">
      <c r="B10" s="83">
        <v>4</v>
      </c>
      <c r="C10" s="33" t="s">
        <v>26</v>
      </c>
      <c r="D10" s="97">
        <v>114</v>
      </c>
      <c r="E10" s="97">
        <v>45</v>
      </c>
      <c r="F10" s="97">
        <v>16</v>
      </c>
      <c r="G10" s="97">
        <v>17</v>
      </c>
      <c r="H10" s="98">
        <v>36</v>
      </c>
    </row>
    <row r="11" spans="2:8" ht="18">
      <c r="B11" s="83">
        <v>5</v>
      </c>
      <c r="C11" s="27" t="s">
        <v>29</v>
      </c>
      <c r="D11" s="97">
        <v>94</v>
      </c>
      <c r="E11" s="97">
        <v>42</v>
      </c>
      <c r="F11" s="97">
        <v>13</v>
      </c>
      <c r="G11" s="97">
        <v>13</v>
      </c>
      <c r="H11" s="98">
        <v>26</v>
      </c>
    </row>
    <row r="12" spans="2:8" ht="18">
      <c r="B12" s="82">
        <v>6</v>
      </c>
      <c r="C12" s="34" t="s">
        <v>33</v>
      </c>
      <c r="D12" s="158">
        <v>91</v>
      </c>
      <c r="E12" s="158">
        <v>39</v>
      </c>
      <c r="F12" s="158">
        <v>12</v>
      </c>
      <c r="G12" s="158">
        <v>10</v>
      </c>
      <c r="H12" s="156">
        <v>30</v>
      </c>
    </row>
    <row r="13" spans="2:8" ht="18">
      <c r="B13" s="83">
        <v>7</v>
      </c>
      <c r="C13" s="27" t="s">
        <v>24</v>
      </c>
      <c r="D13" s="97">
        <v>88</v>
      </c>
      <c r="E13" s="97">
        <v>51</v>
      </c>
      <c r="F13" s="97">
        <v>14</v>
      </c>
      <c r="G13" s="97">
        <v>16</v>
      </c>
      <c r="H13" s="98">
        <v>7</v>
      </c>
    </row>
    <row r="14" spans="2:8" ht="18">
      <c r="B14" s="83">
        <v>8</v>
      </c>
      <c r="C14" s="27" t="s">
        <v>35</v>
      </c>
      <c r="D14" s="97">
        <v>81</v>
      </c>
      <c r="E14" s="97">
        <v>27</v>
      </c>
      <c r="F14" s="97">
        <v>9</v>
      </c>
      <c r="G14" s="97">
        <v>11</v>
      </c>
      <c r="H14" s="98">
        <v>34</v>
      </c>
    </row>
    <row r="15" spans="2:8" ht="18">
      <c r="B15" s="83">
        <v>9</v>
      </c>
      <c r="C15" s="27" t="s">
        <v>27</v>
      </c>
      <c r="D15" s="97">
        <v>80</v>
      </c>
      <c r="E15" s="97">
        <v>48</v>
      </c>
      <c r="F15" s="97">
        <v>17</v>
      </c>
      <c r="G15" s="97">
        <v>15</v>
      </c>
      <c r="H15" s="98">
        <v>0</v>
      </c>
    </row>
    <row r="16" spans="2:8" ht="18">
      <c r="B16" s="83">
        <v>10</v>
      </c>
      <c r="C16" s="27" t="s">
        <v>68</v>
      </c>
      <c r="D16" s="97">
        <v>77</v>
      </c>
      <c r="E16" s="97">
        <v>36</v>
      </c>
      <c r="F16" s="97">
        <v>18</v>
      </c>
      <c r="G16" s="97">
        <v>14</v>
      </c>
      <c r="H16" s="98">
        <v>9</v>
      </c>
    </row>
    <row r="17" spans="2:8" ht="18">
      <c r="B17" s="83">
        <v>11</v>
      </c>
      <c r="C17" s="27" t="s">
        <v>38</v>
      </c>
      <c r="D17" s="97">
        <v>66</v>
      </c>
      <c r="E17" s="97">
        <v>33</v>
      </c>
      <c r="F17" s="97">
        <v>10</v>
      </c>
      <c r="G17" s="97">
        <v>13</v>
      </c>
      <c r="H17" s="98">
        <v>10</v>
      </c>
    </row>
    <row r="18" spans="2:8" ht="18">
      <c r="B18" s="83">
        <v>12</v>
      </c>
      <c r="C18" s="27" t="s">
        <v>36</v>
      </c>
      <c r="D18" s="97">
        <v>54</v>
      </c>
      <c r="E18" s="97">
        <v>21</v>
      </c>
      <c r="F18" s="97">
        <v>7</v>
      </c>
      <c r="G18" s="97">
        <v>4</v>
      </c>
      <c r="H18" s="98">
        <v>22</v>
      </c>
    </row>
    <row r="19" spans="2:8" ht="18">
      <c r="B19" s="83">
        <v>13</v>
      </c>
      <c r="C19" s="35" t="s">
        <v>28</v>
      </c>
      <c r="D19" s="101">
        <v>50</v>
      </c>
      <c r="E19" s="101">
        <v>30</v>
      </c>
      <c r="F19" s="101">
        <v>8</v>
      </c>
      <c r="G19" s="101">
        <v>7</v>
      </c>
      <c r="H19" s="98">
        <v>5</v>
      </c>
    </row>
    <row r="20" spans="2:8" ht="18">
      <c r="B20" s="83">
        <v>14</v>
      </c>
      <c r="C20" s="35" t="s">
        <v>30</v>
      </c>
      <c r="D20" s="97">
        <v>45</v>
      </c>
      <c r="E20" s="97">
        <v>24</v>
      </c>
      <c r="F20" s="97">
        <v>12</v>
      </c>
      <c r="G20" s="97">
        <v>9</v>
      </c>
      <c r="H20" s="98">
        <v>0</v>
      </c>
    </row>
    <row r="21" spans="2:8" ht="18">
      <c r="B21" s="83">
        <v>15</v>
      </c>
      <c r="C21" s="24" t="s">
        <v>67</v>
      </c>
      <c r="D21" s="97">
        <v>39</v>
      </c>
      <c r="E21" s="97">
        <v>3</v>
      </c>
      <c r="F21" s="97">
        <v>2</v>
      </c>
      <c r="G21" s="97">
        <v>2</v>
      </c>
      <c r="H21" s="98">
        <v>32</v>
      </c>
    </row>
    <row r="22" spans="2:8" ht="18">
      <c r="B22" s="83" t="s">
        <v>62</v>
      </c>
      <c r="C22" s="27" t="s">
        <v>34</v>
      </c>
      <c r="D22" s="97">
        <v>39</v>
      </c>
      <c r="E22" s="97">
        <v>9</v>
      </c>
      <c r="F22" s="97">
        <v>1</v>
      </c>
      <c r="G22" s="97">
        <v>1</v>
      </c>
      <c r="H22" s="98">
        <v>28</v>
      </c>
    </row>
    <row r="23" spans="2:8" ht="18">
      <c r="B23" s="83">
        <v>17</v>
      </c>
      <c r="C23" s="27" t="s">
        <v>65</v>
      </c>
      <c r="D23" s="97">
        <v>34</v>
      </c>
      <c r="E23" s="97">
        <v>18</v>
      </c>
      <c r="F23" s="97">
        <v>5</v>
      </c>
      <c r="G23" s="97">
        <v>5</v>
      </c>
      <c r="H23" s="98">
        <v>6</v>
      </c>
    </row>
    <row r="24" spans="2:8" ht="18">
      <c r="B24" s="83">
        <v>18</v>
      </c>
      <c r="C24" s="27" t="s">
        <v>37</v>
      </c>
      <c r="D24" s="97">
        <v>27</v>
      </c>
      <c r="E24" s="97">
        <v>15</v>
      </c>
      <c r="F24" s="97">
        <v>4</v>
      </c>
      <c r="G24" s="97">
        <v>8</v>
      </c>
      <c r="H24" s="98">
        <v>0</v>
      </c>
    </row>
    <row r="25" spans="2:8" ht="18">
      <c r="B25" s="83">
        <v>19</v>
      </c>
      <c r="C25" s="27" t="s">
        <v>69</v>
      </c>
      <c r="D25" s="97">
        <v>23</v>
      </c>
      <c r="E25" s="97">
        <v>6</v>
      </c>
      <c r="F25" s="97">
        <v>3</v>
      </c>
      <c r="G25" s="97">
        <v>6</v>
      </c>
      <c r="H25" s="98">
        <v>8</v>
      </c>
    </row>
    <row r="26" spans="2:8" ht="18">
      <c r="B26" s="83">
        <v>20</v>
      </c>
      <c r="C26" s="27" t="s">
        <v>66</v>
      </c>
      <c r="D26" s="97">
        <v>22</v>
      </c>
      <c r="E26" s="97">
        <v>12</v>
      </c>
      <c r="F26" s="97">
        <v>7</v>
      </c>
      <c r="G26" s="97">
        <v>3</v>
      </c>
      <c r="H26" s="98">
        <v>0</v>
      </c>
    </row>
    <row r="27" spans="2:8" ht="18.75" thickBot="1">
      <c r="B27" s="178"/>
      <c r="C27" s="179"/>
      <c r="D27" s="181">
        <v>0</v>
      </c>
      <c r="E27" s="182">
        <v>0</v>
      </c>
      <c r="F27" s="180">
        <v>0</v>
      </c>
      <c r="G27" s="180">
        <v>0</v>
      </c>
      <c r="H27" s="184">
        <v>0</v>
      </c>
    </row>
    <row r="28" ht="18.75" thickTop="1"/>
  </sheetData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2:J57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4.421875" style="3" customWidth="1"/>
    <col min="2" max="2" width="4.421875" style="1" customWidth="1"/>
    <col min="3" max="3" width="31.28125" style="3" customWidth="1"/>
    <col min="4" max="4" width="8.00390625" style="1" customWidth="1"/>
    <col min="5" max="5" width="2.8515625" style="3" customWidth="1"/>
    <col min="6" max="6" width="4.421875" style="1" customWidth="1"/>
    <col min="7" max="7" width="31.28125" style="3" customWidth="1"/>
    <col min="8" max="8" width="8.00390625" style="1" customWidth="1"/>
    <col min="9" max="16384" width="11.421875" style="3" customWidth="1"/>
  </cols>
  <sheetData>
    <row r="2" spans="2:8" ht="18">
      <c r="B2" s="4"/>
      <c r="C2" s="5" t="s">
        <v>19</v>
      </c>
      <c r="D2" s="4"/>
      <c r="F2" s="4"/>
      <c r="G2" s="5" t="s">
        <v>20</v>
      </c>
      <c r="H2" s="4"/>
    </row>
    <row r="3" spans="2:8" ht="18.75" thickBot="1">
      <c r="B3" s="4"/>
      <c r="D3" s="4"/>
      <c r="F3" s="4"/>
      <c r="H3" s="4"/>
    </row>
    <row r="4" spans="2:8" ht="18.75" thickTop="1">
      <c r="B4" s="9" t="s">
        <v>1</v>
      </c>
      <c r="C4" s="10" t="s">
        <v>2</v>
      </c>
      <c r="D4" s="11" t="s">
        <v>16</v>
      </c>
      <c r="F4" s="9" t="s">
        <v>1</v>
      </c>
      <c r="G4" s="10" t="s">
        <v>2</v>
      </c>
      <c r="H4" s="11" t="s">
        <v>13</v>
      </c>
    </row>
    <row r="5" spans="2:8" ht="18">
      <c r="B5" s="12"/>
      <c r="C5" s="13"/>
      <c r="D5" s="16"/>
      <c r="F5" s="12"/>
      <c r="G5" s="13"/>
      <c r="H5" s="16"/>
    </row>
    <row r="6" spans="2:8" ht="18">
      <c r="B6" s="17"/>
      <c r="C6" s="18"/>
      <c r="D6" s="21"/>
      <c r="F6" s="96"/>
      <c r="G6" s="18"/>
      <c r="H6" s="21"/>
    </row>
    <row r="7" spans="2:8" ht="18">
      <c r="B7" s="82">
        <v>1</v>
      </c>
      <c r="C7" s="22" t="s">
        <v>31</v>
      </c>
      <c r="D7" s="156">
        <v>710</v>
      </c>
      <c r="F7" s="82">
        <v>1</v>
      </c>
      <c r="G7" s="22" t="s">
        <v>31</v>
      </c>
      <c r="H7" s="156">
        <v>279</v>
      </c>
    </row>
    <row r="8" spans="2:8" ht="18">
      <c r="B8" s="83">
        <f>IF(D8=D7,"--",B7+1)</f>
        <v>2</v>
      </c>
      <c r="C8" s="27" t="s">
        <v>25</v>
      </c>
      <c r="D8" s="98">
        <v>639</v>
      </c>
      <c r="F8" s="83">
        <f>IF(H8=H7,"--",F7+1)</f>
        <v>2</v>
      </c>
      <c r="G8" s="27" t="s">
        <v>32</v>
      </c>
      <c r="H8" s="98">
        <v>256</v>
      </c>
    </row>
    <row r="9" spans="2:8" ht="18">
      <c r="B9" s="84">
        <f>IF(D9=D8,"--",IF(D8=D7,B7+1,B8+1))</f>
        <v>3</v>
      </c>
      <c r="C9" s="29" t="s">
        <v>68</v>
      </c>
      <c r="D9" s="100">
        <v>638</v>
      </c>
      <c r="F9" s="84">
        <f>IF(H9=H8,"--",IF(H8=H7,F7+1,F8+1))</f>
        <v>3</v>
      </c>
      <c r="G9" s="29" t="s">
        <v>25</v>
      </c>
      <c r="H9" s="100">
        <v>245</v>
      </c>
    </row>
    <row r="10" spans="2:8" ht="18">
      <c r="B10" s="172">
        <f>IF(D10=D9,"--",IF(D9=D8,B8+1,B9+1))</f>
        <v>4</v>
      </c>
      <c r="C10" s="173" t="s">
        <v>27</v>
      </c>
      <c r="D10" s="174">
        <v>635</v>
      </c>
      <c r="F10" s="172">
        <f>IF(H10=H9,"--",IF(H9=H8,F8+1,F9+1))</f>
        <v>4</v>
      </c>
      <c r="G10" s="173" t="s">
        <v>26</v>
      </c>
      <c r="H10" s="174">
        <v>244</v>
      </c>
    </row>
    <row r="11" spans="2:8" ht="18">
      <c r="B11" s="83">
        <f>IF(D11=D10,"--",IF(D10=D9,B9+1,B10+1))</f>
        <v>5</v>
      </c>
      <c r="C11" s="27" t="s">
        <v>26</v>
      </c>
      <c r="D11" s="98">
        <v>628</v>
      </c>
      <c r="F11" s="83">
        <f>IF(H11=H10,"--",IF(H10=H9,F9+1,F10+1))</f>
        <v>5</v>
      </c>
      <c r="G11" s="27" t="s">
        <v>24</v>
      </c>
      <c r="H11" s="98">
        <v>235</v>
      </c>
    </row>
    <row r="12" spans="2:8" ht="18">
      <c r="B12" s="83">
        <f aca="true" t="shared" si="0" ref="B12:B26">IF(D12=D11,"--",IF(D11=D10,B10+1,B11+1))</f>
        <v>6</v>
      </c>
      <c r="C12" s="27" t="s">
        <v>32</v>
      </c>
      <c r="D12" s="98">
        <v>620</v>
      </c>
      <c r="F12" s="83">
        <f aca="true" t="shared" si="1" ref="F12:F26">IF(H12=H11,"--",IF(H11=H10,F10+1,F11+1))</f>
        <v>6</v>
      </c>
      <c r="G12" s="27" t="s">
        <v>27</v>
      </c>
      <c r="H12" s="98">
        <v>234</v>
      </c>
    </row>
    <row r="13" spans="2:8" ht="18">
      <c r="B13" s="83">
        <f t="shared" si="0"/>
        <v>7</v>
      </c>
      <c r="C13" s="27" t="s">
        <v>24</v>
      </c>
      <c r="D13" s="98">
        <v>612</v>
      </c>
      <c r="E13" s="49"/>
      <c r="F13" s="83">
        <f t="shared" si="1"/>
        <v>7</v>
      </c>
      <c r="G13" s="27" t="s">
        <v>68</v>
      </c>
      <c r="H13" s="98">
        <v>229</v>
      </c>
    </row>
    <row r="14" spans="2:8" ht="18">
      <c r="B14" s="83">
        <f t="shared" si="0"/>
        <v>8</v>
      </c>
      <c r="C14" s="27" t="s">
        <v>29</v>
      </c>
      <c r="D14" s="98">
        <v>588</v>
      </c>
      <c r="F14" s="83">
        <f t="shared" si="1"/>
        <v>8</v>
      </c>
      <c r="G14" s="27" t="s">
        <v>29</v>
      </c>
      <c r="H14" s="98">
        <v>221</v>
      </c>
    </row>
    <row r="15" spans="2:8" ht="18">
      <c r="B15" s="82">
        <f t="shared" si="0"/>
        <v>9</v>
      </c>
      <c r="C15" s="34" t="s">
        <v>33</v>
      </c>
      <c r="D15" s="156">
        <v>575</v>
      </c>
      <c r="F15" s="82" t="str">
        <f t="shared" si="1"/>
        <v>--</v>
      </c>
      <c r="G15" s="34" t="s">
        <v>38</v>
      </c>
      <c r="H15" s="156">
        <v>221</v>
      </c>
    </row>
    <row r="16" spans="2:8" ht="18">
      <c r="B16" s="83" t="str">
        <f t="shared" si="0"/>
        <v>--</v>
      </c>
      <c r="C16" s="27" t="s">
        <v>30</v>
      </c>
      <c r="D16" s="98">
        <v>575</v>
      </c>
      <c r="F16" s="83">
        <f t="shared" si="1"/>
        <v>9</v>
      </c>
      <c r="G16" s="27" t="s">
        <v>35</v>
      </c>
      <c r="H16" s="98">
        <v>215</v>
      </c>
    </row>
    <row r="17" spans="2:8" ht="18">
      <c r="B17" s="83">
        <f t="shared" si="0"/>
        <v>10</v>
      </c>
      <c r="C17" s="27" t="s">
        <v>38</v>
      </c>
      <c r="D17" s="98">
        <v>567</v>
      </c>
      <c r="F17" s="83">
        <f t="shared" si="1"/>
        <v>10</v>
      </c>
      <c r="G17" s="27" t="s">
        <v>33</v>
      </c>
      <c r="H17" s="98">
        <v>210</v>
      </c>
    </row>
    <row r="18" spans="2:8" ht="18">
      <c r="B18" s="83">
        <f t="shared" si="0"/>
        <v>11</v>
      </c>
      <c r="C18" s="27" t="s">
        <v>35</v>
      </c>
      <c r="D18" s="98">
        <v>546</v>
      </c>
      <c r="F18" s="83">
        <f t="shared" si="1"/>
        <v>11</v>
      </c>
      <c r="G18" s="27" t="s">
        <v>30</v>
      </c>
      <c r="H18" s="98">
        <v>206</v>
      </c>
    </row>
    <row r="19" spans="2:8" ht="18">
      <c r="B19" s="83">
        <f t="shared" si="0"/>
        <v>12</v>
      </c>
      <c r="C19" s="35" t="s">
        <v>28</v>
      </c>
      <c r="D19" s="98">
        <v>518</v>
      </c>
      <c r="F19" s="83">
        <f t="shared" si="1"/>
        <v>12</v>
      </c>
      <c r="G19" s="35" t="s">
        <v>37</v>
      </c>
      <c r="H19" s="98">
        <v>204</v>
      </c>
    </row>
    <row r="20" spans="2:8" ht="18">
      <c r="B20" s="83">
        <f t="shared" si="0"/>
        <v>13</v>
      </c>
      <c r="C20" s="35" t="s">
        <v>36</v>
      </c>
      <c r="D20" s="98">
        <v>495</v>
      </c>
      <c r="F20" s="83">
        <f t="shared" si="1"/>
        <v>13</v>
      </c>
      <c r="G20" s="35" t="s">
        <v>28</v>
      </c>
      <c r="H20" s="98">
        <v>201</v>
      </c>
    </row>
    <row r="21" spans="2:8" ht="18">
      <c r="B21" s="83" t="str">
        <f t="shared" si="0"/>
        <v>--</v>
      </c>
      <c r="C21" s="24" t="s">
        <v>66</v>
      </c>
      <c r="D21" s="98">
        <v>495</v>
      </c>
      <c r="F21" s="83">
        <f t="shared" si="1"/>
        <v>14</v>
      </c>
      <c r="G21" s="24" t="s">
        <v>69</v>
      </c>
      <c r="H21" s="98">
        <v>193</v>
      </c>
    </row>
    <row r="22" spans="2:8" ht="18">
      <c r="B22" s="83">
        <f t="shared" si="0"/>
        <v>14</v>
      </c>
      <c r="C22" s="27" t="s">
        <v>65</v>
      </c>
      <c r="D22" s="98">
        <v>493</v>
      </c>
      <c r="F22" s="83">
        <f t="shared" si="1"/>
        <v>15</v>
      </c>
      <c r="G22" s="27" t="s">
        <v>65</v>
      </c>
      <c r="H22" s="98">
        <v>192</v>
      </c>
    </row>
    <row r="23" spans="2:8" ht="18">
      <c r="B23" s="83">
        <f t="shared" si="0"/>
        <v>15</v>
      </c>
      <c r="C23" s="27" t="s">
        <v>37</v>
      </c>
      <c r="D23" s="98">
        <v>478</v>
      </c>
      <c r="F23" s="83">
        <f t="shared" si="1"/>
        <v>16</v>
      </c>
      <c r="G23" s="27" t="s">
        <v>36</v>
      </c>
      <c r="H23" s="98">
        <v>190</v>
      </c>
    </row>
    <row r="24" spans="2:8" ht="18">
      <c r="B24" s="83">
        <f t="shared" si="0"/>
        <v>16</v>
      </c>
      <c r="C24" s="27" t="s">
        <v>69</v>
      </c>
      <c r="D24" s="98">
        <v>471</v>
      </c>
      <c r="F24" s="83">
        <f t="shared" si="1"/>
        <v>17</v>
      </c>
      <c r="G24" s="27" t="s">
        <v>66</v>
      </c>
      <c r="H24" s="98">
        <v>184</v>
      </c>
    </row>
    <row r="25" spans="2:8" ht="18">
      <c r="B25" s="83">
        <f t="shared" si="0"/>
        <v>17</v>
      </c>
      <c r="C25" s="27" t="s">
        <v>67</v>
      </c>
      <c r="D25" s="89">
        <v>470</v>
      </c>
      <c r="F25" s="83">
        <f t="shared" si="1"/>
        <v>18</v>
      </c>
      <c r="G25" s="27" t="s">
        <v>67</v>
      </c>
      <c r="H25" s="89">
        <v>176</v>
      </c>
    </row>
    <row r="26" spans="2:8" ht="18">
      <c r="B26" s="83">
        <f t="shared" si="0"/>
        <v>18</v>
      </c>
      <c r="C26" s="27" t="s">
        <v>34</v>
      </c>
      <c r="D26" s="89">
        <v>433</v>
      </c>
      <c r="F26" s="83">
        <f t="shared" si="1"/>
        <v>19</v>
      </c>
      <c r="G26" s="27" t="s">
        <v>34</v>
      </c>
      <c r="H26" s="89">
        <v>161</v>
      </c>
    </row>
    <row r="27" spans="2:8" ht="18.75" thickBot="1">
      <c r="B27" s="178"/>
      <c r="C27" s="179"/>
      <c r="D27" s="185"/>
      <c r="F27" s="178"/>
      <c r="G27" s="179"/>
      <c r="H27" s="185"/>
    </row>
    <row r="28" spans="2:8" ht="18.75" thickTop="1">
      <c r="B28" s="4"/>
      <c r="C28" s="4"/>
      <c r="D28" s="4"/>
      <c r="F28" s="4"/>
      <c r="G28" s="4"/>
      <c r="H28" s="4"/>
    </row>
    <row r="29" spans="2:10" ht="18">
      <c r="B29"/>
      <c r="C29"/>
      <c r="D29"/>
      <c r="E29"/>
      <c r="F29"/>
      <c r="G29"/>
      <c r="H29"/>
      <c r="I29"/>
      <c r="J29"/>
    </row>
    <row r="30" spans="2:10" ht="18">
      <c r="B30"/>
      <c r="C30"/>
      <c r="D30"/>
      <c r="E30"/>
      <c r="F30"/>
      <c r="G30"/>
      <c r="H30"/>
      <c r="I30"/>
      <c r="J30"/>
    </row>
    <row r="31" spans="2:10" ht="18">
      <c r="B31"/>
      <c r="C31"/>
      <c r="D31"/>
      <c r="E31"/>
      <c r="F31"/>
      <c r="G31"/>
      <c r="H31"/>
      <c r="I31"/>
      <c r="J31"/>
    </row>
    <row r="32" spans="2:10" ht="18">
      <c r="B32"/>
      <c r="C32"/>
      <c r="D32"/>
      <c r="E32"/>
      <c r="F32"/>
      <c r="G32"/>
      <c r="H32"/>
      <c r="I32"/>
      <c r="J32"/>
    </row>
    <row r="33" spans="2:10" ht="18">
      <c r="B33"/>
      <c r="C33"/>
      <c r="D33"/>
      <c r="E33"/>
      <c r="F33"/>
      <c r="G33"/>
      <c r="H33"/>
      <c r="I33"/>
      <c r="J33"/>
    </row>
    <row r="34" spans="2:10" ht="18">
      <c r="B34"/>
      <c r="C34"/>
      <c r="D34"/>
      <c r="E34"/>
      <c r="F34"/>
      <c r="G34"/>
      <c r="H34"/>
      <c r="I34"/>
      <c r="J34"/>
    </row>
    <row r="35" spans="2:10" ht="18">
      <c r="B35"/>
      <c r="C35"/>
      <c r="D35"/>
      <c r="E35"/>
      <c r="F35"/>
      <c r="G35"/>
      <c r="H35"/>
      <c r="I35"/>
      <c r="J35"/>
    </row>
    <row r="36" spans="2:10" ht="18">
      <c r="B36"/>
      <c r="C36"/>
      <c r="D36"/>
      <c r="E36"/>
      <c r="F36"/>
      <c r="G36"/>
      <c r="H36"/>
      <c r="I36"/>
      <c r="J36"/>
    </row>
    <row r="37" spans="2:10" ht="18">
      <c r="B37"/>
      <c r="C37"/>
      <c r="D37"/>
      <c r="E37"/>
      <c r="F37"/>
      <c r="G37"/>
      <c r="H37"/>
      <c r="I37"/>
      <c r="J37"/>
    </row>
    <row r="38" spans="2:10" ht="18">
      <c r="B38"/>
      <c r="C38"/>
      <c r="D38"/>
      <c r="E38"/>
      <c r="F38"/>
      <c r="G38"/>
      <c r="H38"/>
      <c r="I38"/>
      <c r="J38"/>
    </row>
    <row r="39" spans="2:10" ht="18">
      <c r="B39"/>
      <c r="C39"/>
      <c r="D39"/>
      <c r="E39"/>
      <c r="F39"/>
      <c r="G39"/>
      <c r="H39"/>
      <c r="I39"/>
      <c r="J39"/>
    </row>
    <row r="40" spans="2:10" ht="18">
      <c r="B40"/>
      <c r="C40"/>
      <c r="D40"/>
      <c r="E40"/>
      <c r="F40"/>
      <c r="G40"/>
      <c r="H40"/>
      <c r="I40"/>
      <c r="J40"/>
    </row>
    <row r="41" spans="2:10" ht="18">
      <c r="B41"/>
      <c r="C41"/>
      <c r="D41"/>
      <c r="E41"/>
      <c r="F41"/>
      <c r="G41"/>
      <c r="H41"/>
      <c r="I41"/>
      <c r="J41"/>
    </row>
    <row r="42" spans="2:10" ht="18">
      <c r="B42"/>
      <c r="C42"/>
      <c r="D42"/>
      <c r="E42"/>
      <c r="F42"/>
      <c r="G42"/>
      <c r="H42"/>
      <c r="I42"/>
      <c r="J42"/>
    </row>
    <row r="43" spans="2:10" ht="18">
      <c r="B43"/>
      <c r="C43"/>
      <c r="D43"/>
      <c r="E43"/>
      <c r="F43"/>
      <c r="G43"/>
      <c r="H43"/>
      <c r="I43"/>
      <c r="J43"/>
    </row>
    <row r="44" spans="2:10" ht="18">
      <c r="B44"/>
      <c r="C44"/>
      <c r="D44"/>
      <c r="E44"/>
      <c r="F44"/>
      <c r="G44"/>
      <c r="H44"/>
      <c r="I44"/>
      <c r="J44"/>
    </row>
    <row r="45" spans="2:10" ht="18">
      <c r="B45"/>
      <c r="C45"/>
      <c r="D45"/>
      <c r="E45"/>
      <c r="F45"/>
      <c r="G45"/>
      <c r="H45"/>
      <c r="I45"/>
      <c r="J45"/>
    </row>
    <row r="46" spans="2:10" ht="18">
      <c r="B46"/>
      <c r="C46"/>
      <c r="D46"/>
      <c r="E46"/>
      <c r="F46"/>
      <c r="G46"/>
      <c r="H46"/>
      <c r="I46"/>
      <c r="J46"/>
    </row>
    <row r="47" spans="2:10" ht="18">
      <c r="B47"/>
      <c r="C47"/>
      <c r="D47"/>
      <c r="E47"/>
      <c r="F47"/>
      <c r="G47"/>
      <c r="H47"/>
      <c r="I47"/>
      <c r="J47"/>
    </row>
    <row r="48" spans="2:10" ht="18">
      <c r="B48"/>
      <c r="C48"/>
      <c r="D48"/>
      <c r="E48"/>
      <c r="F48"/>
      <c r="G48"/>
      <c r="H48"/>
      <c r="I48"/>
      <c r="J48"/>
    </row>
    <row r="49" spans="2:10" ht="18">
      <c r="B49"/>
      <c r="C49"/>
      <c r="D49"/>
      <c r="E49"/>
      <c r="F49"/>
      <c r="G49"/>
      <c r="H49"/>
      <c r="I49"/>
      <c r="J49"/>
    </row>
    <row r="50" spans="2:10" ht="18">
      <c r="B50"/>
      <c r="C50"/>
      <c r="D50"/>
      <c r="E50"/>
      <c r="F50"/>
      <c r="G50"/>
      <c r="H50"/>
      <c r="I50"/>
      <c r="J50"/>
    </row>
    <row r="51" spans="2:10" ht="18">
      <c r="B51"/>
      <c r="C51"/>
      <c r="D51"/>
      <c r="E51"/>
      <c r="F51"/>
      <c r="G51"/>
      <c r="H51"/>
      <c r="I51"/>
      <c r="J51"/>
    </row>
    <row r="52" spans="2:10" ht="18">
      <c r="B52"/>
      <c r="C52"/>
      <c r="D52"/>
      <c r="E52"/>
      <c r="F52"/>
      <c r="G52"/>
      <c r="H52"/>
      <c r="I52"/>
      <c r="J52"/>
    </row>
    <row r="53" spans="2:10" ht="18">
      <c r="B53"/>
      <c r="C53"/>
      <c r="D53"/>
      <c r="E53"/>
      <c r="F53"/>
      <c r="G53"/>
      <c r="H53"/>
      <c r="I53"/>
      <c r="J53"/>
    </row>
    <row r="54" spans="2:10" ht="18">
      <c r="B54"/>
      <c r="C54"/>
      <c r="D54"/>
      <c r="E54"/>
      <c r="F54"/>
      <c r="G54"/>
      <c r="H54"/>
      <c r="I54"/>
      <c r="J54"/>
    </row>
    <row r="55" spans="2:10" ht="18">
      <c r="B55"/>
      <c r="C55"/>
      <c r="D55"/>
      <c r="E55"/>
      <c r="F55"/>
      <c r="G55"/>
      <c r="H55"/>
      <c r="I55"/>
      <c r="J55"/>
    </row>
    <row r="56" spans="2:10" ht="18">
      <c r="B56"/>
      <c r="C56"/>
      <c r="D56"/>
      <c r="E56"/>
      <c r="F56"/>
      <c r="G56"/>
      <c r="H56"/>
      <c r="I56"/>
      <c r="J56"/>
    </row>
    <row r="57" spans="2:10" ht="18">
      <c r="B57"/>
      <c r="C57"/>
      <c r="D57"/>
      <c r="E57"/>
      <c r="F57"/>
      <c r="G57"/>
      <c r="H57"/>
      <c r="I57"/>
      <c r="J57"/>
    </row>
  </sheetData>
  <printOptions/>
  <pageMargins left="0" right="0" top="0" bottom="0" header="0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2:J55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4.7109375" style="54" customWidth="1"/>
    <col min="3" max="3" width="30.7109375" style="3" customWidth="1"/>
    <col min="4" max="4" width="11.57421875" style="104" customWidth="1"/>
    <col min="5" max="5" width="9.140625" style="1" customWidth="1"/>
    <col min="6" max="6" width="8.57421875" style="1" customWidth="1"/>
    <col min="7" max="7" width="6.57421875" style="53" bestFit="1" customWidth="1"/>
    <col min="8" max="8" width="7.28125" style="1" customWidth="1"/>
    <col min="9" max="9" width="7.8515625" style="54" customWidth="1"/>
    <col min="10" max="10" width="8.00390625" style="1" customWidth="1"/>
    <col min="11" max="13" width="11.421875" style="3" customWidth="1"/>
    <col min="14" max="14" width="38.28125" style="3" customWidth="1"/>
    <col min="15" max="16384" width="11.421875" style="3" customWidth="1"/>
  </cols>
  <sheetData>
    <row r="2" spans="3:10" ht="18">
      <c r="C2" s="5" t="s">
        <v>21</v>
      </c>
      <c r="D2"/>
      <c r="E2" s="4"/>
      <c r="F2" s="4"/>
      <c r="H2" s="4"/>
      <c r="J2" s="4"/>
    </row>
    <row r="3" spans="5:10" ht="18.75" thickBot="1">
      <c r="E3" s="4"/>
      <c r="H3" s="3"/>
      <c r="J3" s="4"/>
    </row>
    <row r="4" spans="2:10" ht="18.75" thickTop="1">
      <c r="B4" s="9" t="s">
        <v>1</v>
      </c>
      <c r="C4" s="10" t="s">
        <v>2</v>
      </c>
      <c r="D4" s="10" t="s">
        <v>3</v>
      </c>
      <c r="E4" s="10" t="s">
        <v>4</v>
      </c>
      <c r="F4" s="10" t="s">
        <v>4</v>
      </c>
      <c r="G4" s="10" t="s">
        <v>7</v>
      </c>
      <c r="H4" s="10" t="s">
        <v>8</v>
      </c>
      <c r="I4" s="10" t="s">
        <v>5</v>
      </c>
      <c r="J4" s="11" t="s">
        <v>6</v>
      </c>
    </row>
    <row r="5" spans="2:10" ht="18">
      <c r="B5" s="95"/>
      <c r="C5" s="13"/>
      <c r="D5" s="105"/>
      <c r="E5" s="15" t="s">
        <v>10</v>
      </c>
      <c r="F5" s="15" t="s">
        <v>11</v>
      </c>
      <c r="G5" s="15">
        <v>200</v>
      </c>
      <c r="H5" s="15">
        <v>200</v>
      </c>
      <c r="I5" s="109" t="s">
        <v>22</v>
      </c>
      <c r="J5" s="116"/>
    </row>
    <row r="6" spans="2:10" ht="18">
      <c r="B6" s="96"/>
      <c r="C6" s="18"/>
      <c r="D6" s="106"/>
      <c r="E6" s="18"/>
      <c r="F6" s="18"/>
      <c r="G6" s="107"/>
      <c r="H6" s="18"/>
      <c r="I6" s="110"/>
      <c r="J6" s="21"/>
    </row>
    <row r="7" spans="2:10" ht="18">
      <c r="B7" s="82">
        <v>1</v>
      </c>
      <c r="C7" s="22" t="s">
        <v>25</v>
      </c>
      <c r="D7" s="79">
        <v>191.6888888888889</v>
      </c>
      <c r="E7" s="125">
        <v>8626</v>
      </c>
      <c r="F7" s="126">
        <v>45</v>
      </c>
      <c r="G7" s="87">
        <v>14</v>
      </c>
      <c r="H7" s="127">
        <v>0.3111111111111111</v>
      </c>
      <c r="I7" s="80">
        <v>181.06</v>
      </c>
      <c r="J7" s="51">
        <v>10.628888888888895</v>
      </c>
    </row>
    <row r="8" spans="2:10" ht="18">
      <c r="B8" s="83">
        <f aca="true" t="shared" si="0" ref="B8:B26">IF(D8=D7,"--",IF(D7=D6,B6+1,B7+1))</f>
        <v>2</v>
      </c>
      <c r="C8" s="27" t="s">
        <v>31</v>
      </c>
      <c r="D8" s="80">
        <v>178.53571428571428</v>
      </c>
      <c r="E8" s="23">
        <v>9998</v>
      </c>
      <c r="F8" s="24">
        <v>56</v>
      </c>
      <c r="G8" s="87">
        <v>11</v>
      </c>
      <c r="H8" s="50">
        <v>0.19642857142857142</v>
      </c>
      <c r="I8" s="80">
        <v>166.49</v>
      </c>
      <c r="J8" s="51">
        <v>12.045714285714268</v>
      </c>
    </row>
    <row r="9" spans="2:10" ht="18">
      <c r="B9" s="83">
        <f t="shared" si="0"/>
        <v>3</v>
      </c>
      <c r="C9" s="33" t="s">
        <v>26</v>
      </c>
      <c r="D9" s="80">
        <v>175.33333333333334</v>
      </c>
      <c r="E9" s="23">
        <v>2630</v>
      </c>
      <c r="F9" s="24">
        <v>15</v>
      </c>
      <c r="G9" s="87">
        <v>4</v>
      </c>
      <c r="H9" s="50">
        <v>0.26666666666666666</v>
      </c>
      <c r="I9" s="80">
        <v>149.8</v>
      </c>
      <c r="J9" s="51">
        <v>25.53333333333333</v>
      </c>
    </row>
    <row r="10" spans="2:10" ht="18">
      <c r="B10" s="83">
        <f t="shared" si="0"/>
        <v>4</v>
      </c>
      <c r="C10" s="33" t="s">
        <v>24</v>
      </c>
      <c r="D10" s="80">
        <v>174.93846153846152</v>
      </c>
      <c r="E10" s="23">
        <v>11371</v>
      </c>
      <c r="F10" s="27">
        <v>65</v>
      </c>
      <c r="G10" s="87">
        <v>12</v>
      </c>
      <c r="H10" s="50">
        <v>0.18461538461538463</v>
      </c>
      <c r="I10" s="80">
        <v>171.14</v>
      </c>
      <c r="J10" s="51">
        <v>3.798461538461538</v>
      </c>
    </row>
    <row r="11" spans="2:10" ht="18">
      <c r="B11" s="83">
        <f t="shared" si="0"/>
        <v>5</v>
      </c>
      <c r="C11" s="27" t="s">
        <v>32</v>
      </c>
      <c r="D11" s="80">
        <v>174.56666666666666</v>
      </c>
      <c r="E11" s="23">
        <v>20948</v>
      </c>
      <c r="F11" s="24">
        <v>120</v>
      </c>
      <c r="G11" s="88">
        <v>18</v>
      </c>
      <c r="H11" s="50">
        <v>0.15</v>
      </c>
      <c r="I11" s="80">
        <v>160.49</v>
      </c>
      <c r="J11" s="51">
        <v>14.076666666666654</v>
      </c>
    </row>
    <row r="12" spans="2:10" ht="18">
      <c r="B12" s="83">
        <f t="shared" si="0"/>
        <v>6</v>
      </c>
      <c r="C12" s="27" t="s">
        <v>27</v>
      </c>
      <c r="D12" s="80">
        <v>173.2826086956522</v>
      </c>
      <c r="E12" s="23">
        <v>15942</v>
      </c>
      <c r="F12" s="24">
        <v>92</v>
      </c>
      <c r="G12" s="87">
        <v>9</v>
      </c>
      <c r="H12" s="50">
        <v>0.09782608695652174</v>
      </c>
      <c r="I12" s="80">
        <v>172.35</v>
      </c>
      <c r="J12" s="51">
        <v>0.932608695652192</v>
      </c>
    </row>
    <row r="13" spans="2:10" ht="18">
      <c r="B13" s="83">
        <f t="shared" si="0"/>
        <v>7</v>
      </c>
      <c r="C13" s="27" t="s">
        <v>29</v>
      </c>
      <c r="D13" s="80">
        <v>171.76923076923077</v>
      </c>
      <c r="E13" s="23">
        <v>8932</v>
      </c>
      <c r="F13" s="24">
        <v>52</v>
      </c>
      <c r="G13" s="87">
        <v>8</v>
      </c>
      <c r="H13" s="50">
        <v>0.15384615384615385</v>
      </c>
      <c r="I13" s="80">
        <v>163.86</v>
      </c>
      <c r="J13" s="51">
        <v>7.90923076923076</v>
      </c>
    </row>
    <row r="14" spans="2:10" ht="18">
      <c r="B14" s="82">
        <f t="shared" si="0"/>
        <v>8</v>
      </c>
      <c r="C14" s="34" t="s">
        <v>33</v>
      </c>
      <c r="D14" s="79">
        <v>166.58139534883722</v>
      </c>
      <c r="E14" s="125">
        <v>14326</v>
      </c>
      <c r="F14" s="34">
        <v>86</v>
      </c>
      <c r="G14" s="87">
        <v>4</v>
      </c>
      <c r="H14" s="50">
        <v>0.046511627906976744</v>
      </c>
      <c r="I14" s="80">
        <v>158.82</v>
      </c>
      <c r="J14" s="51">
        <v>7.761395348837226</v>
      </c>
    </row>
    <row r="15" spans="2:10" ht="18">
      <c r="B15" s="83">
        <f t="shared" si="0"/>
        <v>9</v>
      </c>
      <c r="C15" s="27" t="s">
        <v>68</v>
      </c>
      <c r="D15" s="80">
        <v>158.67</v>
      </c>
      <c r="E15" s="23">
        <v>15867</v>
      </c>
      <c r="F15" s="24">
        <v>100</v>
      </c>
      <c r="G15" s="87">
        <v>9</v>
      </c>
      <c r="H15" s="50">
        <v>0.09</v>
      </c>
      <c r="I15" s="80">
        <v>0</v>
      </c>
      <c r="J15" s="51">
        <v>0</v>
      </c>
    </row>
    <row r="16" spans="2:10" ht="18">
      <c r="B16" s="83">
        <f t="shared" si="0"/>
        <v>10</v>
      </c>
      <c r="C16" s="27" t="s">
        <v>38</v>
      </c>
      <c r="D16" s="80">
        <v>157.16666666666666</v>
      </c>
      <c r="E16" s="23">
        <v>10373</v>
      </c>
      <c r="F16" s="24">
        <v>66</v>
      </c>
      <c r="G16" s="87">
        <v>3</v>
      </c>
      <c r="H16" s="50">
        <v>0.045454545454545456</v>
      </c>
      <c r="I16" s="80">
        <v>153.22</v>
      </c>
      <c r="J16" s="51">
        <v>3.9466666666666583</v>
      </c>
    </row>
    <row r="17" spans="2:10" ht="18">
      <c r="B17" s="83">
        <f t="shared" si="0"/>
        <v>11</v>
      </c>
      <c r="C17" s="27" t="s">
        <v>30</v>
      </c>
      <c r="D17" s="80">
        <v>152.33333333333334</v>
      </c>
      <c r="E17" s="23">
        <v>4570</v>
      </c>
      <c r="F17" s="27">
        <v>30</v>
      </c>
      <c r="G17" s="87">
        <v>2</v>
      </c>
      <c r="H17" s="50">
        <v>0.06666666666666667</v>
      </c>
      <c r="I17" s="80">
        <v>151.87</v>
      </c>
      <c r="J17" s="51">
        <v>0.46333333333333826</v>
      </c>
    </row>
    <row r="18" spans="2:10" ht="18">
      <c r="B18" s="83">
        <f t="shared" si="0"/>
        <v>12</v>
      </c>
      <c r="C18" s="27" t="s">
        <v>28</v>
      </c>
      <c r="D18" s="80">
        <v>151.82608695652175</v>
      </c>
      <c r="E18" s="23">
        <v>10476</v>
      </c>
      <c r="F18" s="24">
        <v>69</v>
      </c>
      <c r="G18" s="87">
        <v>0</v>
      </c>
      <c r="H18" s="50">
        <v>0</v>
      </c>
      <c r="I18" s="80">
        <v>149.62</v>
      </c>
      <c r="J18" s="51">
        <v>2.2060869565217445</v>
      </c>
    </row>
    <row r="19" spans="2:10" ht="18">
      <c r="B19" s="83">
        <f t="shared" si="0"/>
        <v>13</v>
      </c>
      <c r="C19" s="35" t="s">
        <v>35</v>
      </c>
      <c r="D19" s="80">
        <v>150.7304964539007</v>
      </c>
      <c r="E19" s="36">
        <v>21253</v>
      </c>
      <c r="F19" s="37">
        <v>141</v>
      </c>
      <c r="G19" s="108">
        <v>4</v>
      </c>
      <c r="H19" s="50">
        <v>0.028368794326241134</v>
      </c>
      <c r="I19" s="80">
        <v>142.31</v>
      </c>
      <c r="J19" s="51">
        <v>8.42049645390071</v>
      </c>
    </row>
    <row r="20" spans="2:10" ht="18">
      <c r="B20" s="83">
        <f t="shared" si="0"/>
        <v>14</v>
      </c>
      <c r="C20" s="35" t="s">
        <v>36</v>
      </c>
      <c r="D20" s="80">
        <v>142.12</v>
      </c>
      <c r="E20" s="23">
        <v>14212</v>
      </c>
      <c r="F20" s="24">
        <v>100</v>
      </c>
      <c r="G20" s="87">
        <v>0</v>
      </c>
      <c r="H20" s="50">
        <v>0</v>
      </c>
      <c r="I20" s="80">
        <v>137.3</v>
      </c>
      <c r="J20" s="51">
        <v>4.819999999999993</v>
      </c>
    </row>
    <row r="21" spans="2:10" ht="18">
      <c r="B21" s="83">
        <f t="shared" si="0"/>
        <v>15</v>
      </c>
      <c r="C21" s="24" t="s">
        <v>65</v>
      </c>
      <c r="D21" s="80">
        <v>137.85046728971963</v>
      </c>
      <c r="E21" s="23">
        <v>14750</v>
      </c>
      <c r="F21" s="24">
        <v>107</v>
      </c>
      <c r="G21" s="87">
        <v>0</v>
      </c>
      <c r="H21" s="50">
        <v>0</v>
      </c>
      <c r="I21" s="80">
        <v>0</v>
      </c>
      <c r="J21" s="51">
        <v>0</v>
      </c>
    </row>
    <row r="22" spans="2:10" ht="18">
      <c r="B22" s="83">
        <f t="shared" si="0"/>
        <v>16</v>
      </c>
      <c r="C22" s="27" t="s">
        <v>69</v>
      </c>
      <c r="D22" s="80">
        <v>132.47368421052633</v>
      </c>
      <c r="E22" s="23">
        <v>10068</v>
      </c>
      <c r="F22" s="27">
        <v>76</v>
      </c>
      <c r="G22" s="87">
        <v>0</v>
      </c>
      <c r="H22" s="50">
        <v>0</v>
      </c>
      <c r="I22" s="80">
        <v>0</v>
      </c>
      <c r="J22" s="51">
        <v>0</v>
      </c>
    </row>
    <row r="23" spans="2:10" ht="18">
      <c r="B23" s="83">
        <f t="shared" si="0"/>
        <v>17</v>
      </c>
      <c r="C23" s="27" t="s">
        <v>37</v>
      </c>
      <c r="D23" s="80">
        <v>132.19607843137254</v>
      </c>
      <c r="E23" s="23">
        <v>6742</v>
      </c>
      <c r="F23" s="24">
        <v>51</v>
      </c>
      <c r="G23" s="87">
        <v>1</v>
      </c>
      <c r="H23" s="50">
        <v>0.0196078431372549</v>
      </c>
      <c r="I23" s="80">
        <v>137.12</v>
      </c>
      <c r="J23" s="51">
        <v>-4.923921568627463</v>
      </c>
    </row>
    <row r="24" spans="2:10" ht="18">
      <c r="B24" s="83">
        <f t="shared" si="0"/>
        <v>18</v>
      </c>
      <c r="C24" s="27" t="s">
        <v>66</v>
      </c>
      <c r="D24" s="80">
        <v>128.95744680851064</v>
      </c>
      <c r="E24" s="23">
        <v>6061</v>
      </c>
      <c r="F24" s="24">
        <v>47</v>
      </c>
      <c r="G24" s="87">
        <v>0</v>
      </c>
      <c r="H24" s="50">
        <v>0</v>
      </c>
      <c r="I24" s="80">
        <v>0</v>
      </c>
      <c r="J24" s="51">
        <v>0</v>
      </c>
    </row>
    <row r="25" spans="2:10" ht="18">
      <c r="B25" s="83">
        <f t="shared" si="0"/>
        <v>19</v>
      </c>
      <c r="C25" s="27" t="s">
        <v>34</v>
      </c>
      <c r="D25" s="80">
        <v>128.5</v>
      </c>
      <c r="E25" s="23">
        <v>771</v>
      </c>
      <c r="F25" s="24">
        <v>6</v>
      </c>
      <c r="G25" s="80">
        <v>0</v>
      </c>
      <c r="H25" s="25">
        <v>0</v>
      </c>
      <c r="I25" s="80">
        <v>124.85</v>
      </c>
      <c r="J25" s="51">
        <v>3.6500000000000057</v>
      </c>
    </row>
    <row r="26" spans="2:10" ht="18">
      <c r="B26" s="83">
        <f t="shared" si="0"/>
        <v>20</v>
      </c>
      <c r="C26" s="27" t="s">
        <v>67</v>
      </c>
      <c r="D26" s="80">
        <v>124.35416666666667</v>
      </c>
      <c r="E26" s="23">
        <v>11938</v>
      </c>
      <c r="F26" s="24">
        <v>96</v>
      </c>
      <c r="G26" s="80">
        <v>0</v>
      </c>
      <c r="H26" s="25">
        <v>0</v>
      </c>
      <c r="I26" s="80">
        <v>0</v>
      </c>
      <c r="J26" s="51">
        <v>0</v>
      </c>
    </row>
    <row r="27" spans="2:10" ht="18.75" thickBot="1">
      <c r="B27" s="178"/>
      <c r="C27" s="179"/>
      <c r="D27" s="186"/>
      <c r="E27" s="181"/>
      <c r="F27" s="182"/>
      <c r="G27" s="191"/>
      <c r="H27" s="192">
        <v>0</v>
      </c>
      <c r="I27" s="186">
        <v>0</v>
      </c>
      <c r="J27" s="184">
        <v>0</v>
      </c>
    </row>
    <row r="28" spans="3:10" ht="20.25" thickTop="1">
      <c r="C28" s="4"/>
      <c r="E28" s="4"/>
      <c r="G28" s="187"/>
      <c r="H28" s="188"/>
      <c r="J28" s="4"/>
    </row>
    <row r="29" spans="3:10" ht="19.5">
      <c r="C29" s="4"/>
      <c r="E29" s="4"/>
      <c r="G29" s="187"/>
      <c r="H29" s="188"/>
      <c r="J29" s="4"/>
    </row>
    <row r="30" spans="3:10" ht="19.5">
      <c r="C30" s="5" t="s">
        <v>23</v>
      </c>
      <c r="D30"/>
      <c r="E30" s="4"/>
      <c r="F30" s="4"/>
      <c r="G30" s="187"/>
      <c r="H30" s="188"/>
      <c r="J30" s="4"/>
    </row>
    <row r="31" spans="5:10" ht="20.25" thickBot="1">
      <c r="E31" s="4"/>
      <c r="G31" s="187"/>
      <c r="H31" s="189"/>
      <c r="J31" s="4"/>
    </row>
    <row r="32" spans="2:10" ht="18.75" thickTop="1">
      <c r="B32" s="9" t="s">
        <v>1</v>
      </c>
      <c r="C32" s="10" t="s">
        <v>2</v>
      </c>
      <c r="D32" s="10" t="s">
        <v>3</v>
      </c>
      <c r="E32" s="10" t="s">
        <v>4</v>
      </c>
      <c r="F32" s="10" t="s">
        <v>4</v>
      </c>
      <c r="G32" s="10" t="s">
        <v>7</v>
      </c>
      <c r="H32" s="10" t="s">
        <v>8</v>
      </c>
      <c r="I32" s="10" t="s">
        <v>5</v>
      </c>
      <c r="J32" s="11" t="s">
        <v>6</v>
      </c>
    </row>
    <row r="33" spans="2:10" ht="18">
      <c r="B33" s="95"/>
      <c r="C33" s="13"/>
      <c r="D33" s="105"/>
      <c r="E33" s="15" t="s">
        <v>10</v>
      </c>
      <c r="F33" s="15" t="s">
        <v>11</v>
      </c>
      <c r="G33" s="15">
        <v>200</v>
      </c>
      <c r="H33" s="15">
        <v>200</v>
      </c>
      <c r="I33" s="109" t="s">
        <v>22</v>
      </c>
      <c r="J33" s="116"/>
    </row>
    <row r="34" spans="2:10" ht="18">
      <c r="B34" s="96"/>
      <c r="C34" s="18"/>
      <c r="D34" s="106"/>
      <c r="E34" s="18"/>
      <c r="F34" s="18"/>
      <c r="G34" s="107"/>
      <c r="H34" s="18"/>
      <c r="I34" s="110"/>
      <c r="J34" s="21">
        <v>0</v>
      </c>
    </row>
    <row r="35" spans="2:10" ht="18">
      <c r="B35" s="82">
        <v>1</v>
      </c>
      <c r="C35" s="22" t="s">
        <v>25</v>
      </c>
      <c r="D35" s="79">
        <v>180.62962962962962</v>
      </c>
      <c r="E35" s="125">
        <v>9754</v>
      </c>
      <c r="F35" s="126">
        <v>54</v>
      </c>
      <c r="G35" s="88">
        <v>13</v>
      </c>
      <c r="H35" s="127">
        <v>0.24074074074074073</v>
      </c>
      <c r="I35" s="80">
        <v>181.77999877929688</v>
      </c>
      <c r="J35" s="51">
        <v>-1.150369149667256</v>
      </c>
    </row>
    <row r="36" spans="2:10" ht="18">
      <c r="B36" s="83">
        <f aca="true" t="shared" si="1" ref="B36:B54">IF(D36=D35,"--",IF(D35=D34,B34+1,B35+1))</f>
        <v>2</v>
      </c>
      <c r="C36" s="27" t="s">
        <v>31</v>
      </c>
      <c r="D36" s="80">
        <v>169.86363636363637</v>
      </c>
      <c r="E36" s="23">
        <v>7474</v>
      </c>
      <c r="F36" s="24">
        <v>44</v>
      </c>
      <c r="G36" s="87">
        <v>6</v>
      </c>
      <c r="H36" s="50">
        <v>0.13636363636363635</v>
      </c>
      <c r="I36" s="80">
        <v>159.25999450683594</v>
      </c>
      <c r="J36" s="51">
        <v>10.603641856800436</v>
      </c>
    </row>
    <row r="37" spans="2:10" ht="18">
      <c r="B37" s="83">
        <f t="shared" si="1"/>
        <v>3</v>
      </c>
      <c r="C37" s="33" t="s">
        <v>24</v>
      </c>
      <c r="D37" s="80">
        <v>169.36</v>
      </c>
      <c r="E37" s="23">
        <v>8468</v>
      </c>
      <c r="F37" s="24">
        <v>50</v>
      </c>
      <c r="G37" s="87">
        <v>8</v>
      </c>
      <c r="H37" s="50">
        <v>0.16</v>
      </c>
      <c r="I37" s="80">
        <v>169.94000244140625</v>
      </c>
      <c r="J37" s="51">
        <v>-0.5800024414062364</v>
      </c>
    </row>
    <row r="38" spans="2:10" ht="18">
      <c r="B38" s="83">
        <f t="shared" si="1"/>
        <v>4</v>
      </c>
      <c r="C38" s="33" t="s">
        <v>27</v>
      </c>
      <c r="D38" s="80">
        <v>169.08510638297872</v>
      </c>
      <c r="E38" s="23">
        <v>7947</v>
      </c>
      <c r="F38" s="27">
        <v>47</v>
      </c>
      <c r="G38" s="87">
        <v>5</v>
      </c>
      <c r="H38" s="50">
        <v>0.10638297872340426</v>
      </c>
      <c r="I38" s="80">
        <v>175.69000244140625</v>
      </c>
      <c r="J38" s="51">
        <v>-6.604896058427528</v>
      </c>
    </row>
    <row r="39" spans="2:10" ht="18">
      <c r="B39" s="83">
        <f t="shared" si="1"/>
        <v>5</v>
      </c>
      <c r="C39" s="27" t="s">
        <v>26</v>
      </c>
      <c r="D39" s="80">
        <v>167.57142857142858</v>
      </c>
      <c r="E39" s="23">
        <v>7038</v>
      </c>
      <c r="F39" s="24">
        <v>42</v>
      </c>
      <c r="G39" s="87">
        <v>3</v>
      </c>
      <c r="H39" s="50">
        <v>0.07142857142857142</v>
      </c>
      <c r="I39" s="80">
        <v>162.5800018310547</v>
      </c>
      <c r="J39" s="51">
        <v>4.991426740373896</v>
      </c>
    </row>
    <row r="40" spans="2:10" ht="18">
      <c r="B40" s="83">
        <f t="shared" si="1"/>
        <v>6</v>
      </c>
      <c r="C40" s="27" t="s">
        <v>32</v>
      </c>
      <c r="D40" s="80">
        <v>166.16216216216216</v>
      </c>
      <c r="E40" s="23">
        <v>6148</v>
      </c>
      <c r="F40" s="24">
        <v>37</v>
      </c>
      <c r="G40" s="87">
        <v>5</v>
      </c>
      <c r="H40" s="50">
        <v>0.13513513513513514</v>
      </c>
      <c r="I40" s="80">
        <v>148.19000244140625</v>
      </c>
      <c r="J40" s="51">
        <v>17.97215972075591</v>
      </c>
    </row>
    <row r="41" spans="2:10" ht="18">
      <c r="B41" s="83">
        <f t="shared" si="1"/>
        <v>7</v>
      </c>
      <c r="C41" s="27" t="s">
        <v>68</v>
      </c>
      <c r="D41" s="80">
        <v>158.35714285714286</v>
      </c>
      <c r="E41" s="23">
        <v>4434</v>
      </c>
      <c r="F41" s="24">
        <v>28</v>
      </c>
      <c r="G41" s="87">
        <v>3</v>
      </c>
      <c r="H41" s="50">
        <v>0.10714285714285714</v>
      </c>
      <c r="I41" s="80">
        <v>0</v>
      </c>
      <c r="J41" s="51">
        <v>0</v>
      </c>
    </row>
    <row r="42" spans="2:10" ht="18">
      <c r="B42" s="83">
        <f t="shared" si="1"/>
        <v>8</v>
      </c>
      <c r="C42" s="27" t="s">
        <v>29</v>
      </c>
      <c r="D42" s="80">
        <v>155.2</v>
      </c>
      <c r="E42" s="23">
        <v>3104</v>
      </c>
      <c r="F42" s="27">
        <v>20</v>
      </c>
      <c r="G42" s="87">
        <v>2</v>
      </c>
      <c r="H42" s="50">
        <v>0.1</v>
      </c>
      <c r="I42" s="80">
        <v>159.6999969482422</v>
      </c>
      <c r="J42" s="51">
        <v>-4.499996948242199</v>
      </c>
    </row>
    <row r="43" spans="2:10" ht="18">
      <c r="B43" s="82">
        <f t="shared" si="1"/>
        <v>9</v>
      </c>
      <c r="C43" s="34" t="s">
        <v>33</v>
      </c>
      <c r="D43" s="79">
        <v>153.91489361702128</v>
      </c>
      <c r="E43" s="125">
        <v>7234</v>
      </c>
      <c r="F43" s="126">
        <v>47</v>
      </c>
      <c r="G43" s="87">
        <v>0</v>
      </c>
      <c r="H43" s="50">
        <v>0</v>
      </c>
      <c r="I43" s="80">
        <v>150.38999938964844</v>
      </c>
      <c r="J43" s="51">
        <v>3.5248942273728403</v>
      </c>
    </row>
    <row r="44" spans="2:10" ht="18">
      <c r="B44" s="83">
        <f t="shared" si="1"/>
        <v>10</v>
      </c>
      <c r="C44" s="27" t="s">
        <v>38</v>
      </c>
      <c r="D44" s="80">
        <v>152.58333333333334</v>
      </c>
      <c r="E44" s="23">
        <v>1831</v>
      </c>
      <c r="F44" s="24">
        <v>12</v>
      </c>
      <c r="G44" s="87">
        <v>0</v>
      </c>
      <c r="H44" s="50">
        <v>0</v>
      </c>
      <c r="I44" s="80">
        <v>0</v>
      </c>
      <c r="J44" s="51">
        <v>0</v>
      </c>
    </row>
    <row r="45" spans="2:10" ht="18">
      <c r="B45" s="83">
        <f t="shared" si="1"/>
        <v>11</v>
      </c>
      <c r="C45" s="27" t="s">
        <v>28</v>
      </c>
      <c r="D45" s="80">
        <v>146.69444444444446</v>
      </c>
      <c r="E45" s="23">
        <v>5281</v>
      </c>
      <c r="F45" s="27">
        <v>36</v>
      </c>
      <c r="G45" s="87">
        <v>1</v>
      </c>
      <c r="H45" s="50">
        <v>0.027777777777777776</v>
      </c>
      <c r="I45" s="80">
        <v>147.52999877929688</v>
      </c>
      <c r="J45" s="51">
        <v>-0.8355543348524179</v>
      </c>
    </row>
    <row r="46" spans="2:10" ht="18">
      <c r="B46" s="83">
        <f t="shared" si="1"/>
        <v>12</v>
      </c>
      <c r="C46" s="27" t="s">
        <v>30</v>
      </c>
      <c r="D46" s="80">
        <v>145.95454545454547</v>
      </c>
      <c r="E46" s="23">
        <v>3211</v>
      </c>
      <c r="F46" s="24">
        <v>22</v>
      </c>
      <c r="G46" s="87">
        <v>0</v>
      </c>
      <c r="H46" s="50">
        <v>0</v>
      </c>
      <c r="I46" s="80">
        <v>152.3000030517578</v>
      </c>
      <c r="J46" s="51">
        <v>-6.345457597212345</v>
      </c>
    </row>
    <row r="47" spans="2:10" ht="18">
      <c r="B47" s="83">
        <f t="shared" si="1"/>
        <v>13</v>
      </c>
      <c r="C47" s="35" t="s">
        <v>65</v>
      </c>
      <c r="D47" s="80">
        <v>140.34285714285716</v>
      </c>
      <c r="E47" s="36">
        <v>4912</v>
      </c>
      <c r="F47" s="37">
        <v>35</v>
      </c>
      <c r="G47" s="108">
        <v>0</v>
      </c>
      <c r="H47" s="50">
        <v>0</v>
      </c>
      <c r="I47" s="80">
        <v>0</v>
      </c>
      <c r="J47" s="51">
        <v>0</v>
      </c>
    </row>
    <row r="48" spans="2:10" ht="18">
      <c r="B48" s="83">
        <f t="shared" si="1"/>
        <v>14</v>
      </c>
      <c r="C48" s="35" t="s">
        <v>66</v>
      </c>
      <c r="D48" s="80">
        <v>138.60714285714286</v>
      </c>
      <c r="E48" s="23">
        <v>3881</v>
      </c>
      <c r="F48" s="24">
        <v>28</v>
      </c>
      <c r="G48" s="87">
        <v>0</v>
      </c>
      <c r="H48" s="50">
        <v>0</v>
      </c>
      <c r="I48" s="80">
        <v>0</v>
      </c>
      <c r="J48" s="51">
        <v>0</v>
      </c>
    </row>
    <row r="49" spans="2:10" ht="18">
      <c r="B49" s="83">
        <f t="shared" si="1"/>
        <v>15</v>
      </c>
      <c r="C49" s="24" t="s">
        <v>36</v>
      </c>
      <c r="D49" s="80">
        <v>137.28205128205127</v>
      </c>
      <c r="E49" s="23">
        <v>5354</v>
      </c>
      <c r="F49" s="24">
        <v>39</v>
      </c>
      <c r="G49" s="87">
        <v>0</v>
      </c>
      <c r="H49" s="50">
        <v>0</v>
      </c>
      <c r="I49" s="80">
        <v>135.85000610351562</v>
      </c>
      <c r="J49" s="51">
        <v>1.4320451785356454</v>
      </c>
    </row>
    <row r="50" spans="2:10" ht="18">
      <c r="B50" s="83">
        <f t="shared" si="1"/>
        <v>16</v>
      </c>
      <c r="C50" s="27" t="s">
        <v>37</v>
      </c>
      <c r="D50" s="80">
        <v>135.61764705882354</v>
      </c>
      <c r="E50" s="23">
        <v>4611</v>
      </c>
      <c r="F50" s="27">
        <v>34</v>
      </c>
      <c r="G50" s="87">
        <v>0</v>
      </c>
      <c r="H50" s="50">
        <v>0</v>
      </c>
      <c r="I50" s="80">
        <v>127.4000015258789</v>
      </c>
      <c r="J50" s="51">
        <v>8.21764553294463</v>
      </c>
    </row>
    <row r="51" spans="2:10" ht="18">
      <c r="B51" s="83">
        <f t="shared" si="1"/>
        <v>17</v>
      </c>
      <c r="C51" s="27" t="s">
        <v>34</v>
      </c>
      <c r="D51" s="80">
        <v>132.54545454545453</v>
      </c>
      <c r="E51" s="23">
        <v>2916</v>
      </c>
      <c r="F51" s="24">
        <v>22</v>
      </c>
      <c r="G51" s="87">
        <v>0</v>
      </c>
      <c r="H51" s="50">
        <v>0</v>
      </c>
      <c r="I51" s="80">
        <v>129.60000610351562</v>
      </c>
      <c r="J51" s="51">
        <v>2.9454484419389075</v>
      </c>
    </row>
    <row r="52" spans="2:10" ht="18">
      <c r="B52" s="83">
        <f t="shared" si="1"/>
        <v>18</v>
      </c>
      <c r="C52" s="27" t="s">
        <v>35</v>
      </c>
      <c r="D52" s="80">
        <v>131.85714285714286</v>
      </c>
      <c r="E52" s="23">
        <v>923</v>
      </c>
      <c r="F52" s="24">
        <v>7</v>
      </c>
      <c r="G52" s="80">
        <v>0</v>
      </c>
      <c r="H52" s="25">
        <v>0</v>
      </c>
      <c r="I52" s="80">
        <v>137.75</v>
      </c>
      <c r="J52" s="51">
        <v>-5.892857142857139</v>
      </c>
    </row>
    <row r="53" spans="2:10" ht="18">
      <c r="B53" s="83">
        <f t="shared" si="1"/>
        <v>19</v>
      </c>
      <c r="C53" s="27" t="s">
        <v>69</v>
      </c>
      <c r="D53" s="80">
        <v>125.20833333333333</v>
      </c>
      <c r="E53" s="23">
        <v>3005</v>
      </c>
      <c r="F53" s="24">
        <v>24</v>
      </c>
      <c r="G53" s="80">
        <v>0</v>
      </c>
      <c r="H53" s="25">
        <v>0</v>
      </c>
      <c r="I53" s="80">
        <v>0</v>
      </c>
      <c r="J53" s="51">
        <v>0</v>
      </c>
    </row>
    <row r="54" spans="2:10" ht="18">
      <c r="B54" s="83">
        <f t="shared" si="1"/>
        <v>20</v>
      </c>
      <c r="C54" s="27" t="s">
        <v>67</v>
      </c>
      <c r="D54" s="80">
        <v>123.91666666666667</v>
      </c>
      <c r="E54" s="23">
        <v>4461</v>
      </c>
      <c r="F54" s="24">
        <v>36</v>
      </c>
      <c r="G54" s="80">
        <v>0</v>
      </c>
      <c r="H54" s="25">
        <v>0</v>
      </c>
      <c r="I54" s="80">
        <v>0</v>
      </c>
      <c r="J54" s="51">
        <v>0</v>
      </c>
    </row>
    <row r="55" spans="2:10" ht="18.75" thickBot="1">
      <c r="B55" s="178"/>
      <c r="C55" s="179"/>
      <c r="D55" s="186"/>
      <c r="E55" s="181"/>
      <c r="F55" s="182"/>
      <c r="G55" s="186"/>
      <c r="H55" s="180">
        <v>0</v>
      </c>
      <c r="I55" s="186">
        <v>0</v>
      </c>
      <c r="J55" s="184">
        <v>0</v>
      </c>
    </row>
    <row r="56" ht="18.75" thickTop="1"/>
  </sheetData>
  <printOptions/>
  <pageMargins left="0" right="0" top="0" bottom="0" header="0" footer="0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34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1.57421875" style="3" customWidth="1"/>
    <col min="2" max="2" width="20.57421875" style="3" customWidth="1"/>
    <col min="3" max="3" width="5.57421875" style="3" customWidth="1"/>
    <col min="4" max="4" width="25.8515625" style="3" customWidth="1"/>
    <col min="5" max="5" width="20.57421875" style="3" customWidth="1"/>
    <col min="6" max="6" width="5.57421875" style="3" customWidth="1"/>
    <col min="7" max="7" width="24.421875" style="3" customWidth="1"/>
    <col min="8" max="16384" width="11.421875" style="3" customWidth="1"/>
  </cols>
  <sheetData>
    <row r="1" spans="1:7" ht="18">
      <c r="A1" s="128"/>
      <c r="B1" s="128"/>
      <c r="C1" s="128"/>
      <c r="D1" s="128"/>
      <c r="E1" s="128"/>
      <c r="F1" s="128"/>
      <c r="G1" s="128"/>
    </row>
    <row r="2" spans="1:9" ht="18">
      <c r="A2" s="128"/>
      <c r="B2" s="129" t="s">
        <v>70</v>
      </c>
      <c r="C2" s="130"/>
      <c r="D2" s="131"/>
      <c r="E2" s="131"/>
      <c r="F2" s="130"/>
      <c r="G2" s="132"/>
      <c r="I2" s="3" t="s">
        <v>63</v>
      </c>
    </row>
    <row r="3" spans="1:9" ht="18">
      <c r="A3" s="128"/>
      <c r="B3" s="133"/>
      <c r="C3" s="134"/>
      <c r="D3" s="135"/>
      <c r="E3" s="136"/>
      <c r="F3" s="134"/>
      <c r="G3" s="135"/>
      <c r="I3" s="3" t="s">
        <v>64</v>
      </c>
    </row>
    <row r="4" spans="1:7" s="4" customFormat="1" ht="18">
      <c r="A4" s="137"/>
      <c r="B4" s="175" t="s">
        <v>54</v>
      </c>
      <c r="C4" s="177">
        <v>1149</v>
      </c>
      <c r="D4" s="159" t="s">
        <v>72</v>
      </c>
      <c r="E4" s="176" t="s">
        <v>55</v>
      </c>
      <c r="F4" s="177">
        <v>900</v>
      </c>
      <c r="G4" s="159" t="s">
        <v>85</v>
      </c>
    </row>
    <row r="5" spans="1:7" ht="18">
      <c r="A5" s="128"/>
      <c r="B5" s="160">
        <v>40519</v>
      </c>
      <c r="C5" s="161"/>
      <c r="D5" s="159" t="s">
        <v>73</v>
      </c>
      <c r="E5" s="162">
        <v>40694</v>
      </c>
      <c r="F5" s="161"/>
      <c r="G5" s="159" t="s">
        <v>86</v>
      </c>
    </row>
    <row r="6" spans="1:7" s="117" customFormat="1" ht="18">
      <c r="A6" s="71"/>
      <c r="B6" s="163"/>
      <c r="C6" s="164" t="str">
        <f>"Soit "&amp;TEXT(C4/2/3,"###,00")&amp;" de moyenne d'équipe"</f>
        <v>Soit 191,50 de moyenne d'équipe</v>
      </c>
      <c r="D6" s="165"/>
      <c r="E6" s="166"/>
      <c r="F6" s="166" t="str">
        <f>"Soit "&amp;TEXT(F4/2/3,"###,00")&amp;" de moyenne d'équipe"</f>
        <v>Soit 150,00 de moyenne d'équipe</v>
      </c>
      <c r="G6" s="167"/>
    </row>
    <row r="7" spans="1:7" s="117" customFormat="1" ht="18">
      <c r="A7" s="71"/>
      <c r="B7" s="139"/>
      <c r="C7" s="140"/>
      <c r="D7" s="141"/>
      <c r="E7" s="142"/>
      <c r="F7" s="142"/>
      <c r="G7" s="66"/>
    </row>
    <row r="8" spans="1:7" ht="18">
      <c r="A8" s="128"/>
      <c r="B8" s="143"/>
      <c r="C8" s="144"/>
      <c r="D8" s="145"/>
      <c r="E8" s="143"/>
      <c r="F8" s="144"/>
      <c r="G8" s="145"/>
    </row>
    <row r="9" spans="1:7" s="4" customFormat="1" ht="18">
      <c r="A9" s="137"/>
      <c r="B9" s="175" t="s">
        <v>56</v>
      </c>
      <c r="C9" s="177">
        <v>1126</v>
      </c>
      <c r="D9" s="159" t="s">
        <v>81</v>
      </c>
      <c r="E9" s="68"/>
      <c r="F9" s="146"/>
      <c r="G9" s="147"/>
    </row>
    <row r="10" spans="1:7" ht="18">
      <c r="A10" s="128"/>
      <c r="B10" s="160">
        <v>40665</v>
      </c>
      <c r="C10" s="161"/>
      <c r="D10" s="168" t="s">
        <v>82</v>
      </c>
      <c r="E10" s="71"/>
      <c r="F10" s="148"/>
      <c r="G10" s="147"/>
    </row>
    <row r="11" spans="1:7" s="117" customFormat="1" ht="18">
      <c r="A11" s="71"/>
      <c r="B11" s="163"/>
      <c r="C11" s="164" t="str">
        <f>"Soit "&amp;TEXT(C9/2/3,"###,00")&amp;" de moyenne d'équipe"</f>
        <v>Soit 187,67 de moyenne d'équipe</v>
      </c>
      <c r="D11" s="167"/>
      <c r="E11" s="142"/>
      <c r="F11" s="148"/>
      <c r="G11" s="66"/>
    </row>
    <row r="12" spans="1:7" ht="18">
      <c r="A12" s="128"/>
      <c r="B12" s="149"/>
      <c r="C12" s="148"/>
      <c r="D12" s="66"/>
      <c r="E12" s="149"/>
      <c r="F12" s="148"/>
      <c r="G12" s="66"/>
    </row>
    <row r="13" spans="1:7" ht="18">
      <c r="A13" s="128"/>
      <c r="B13" s="143"/>
      <c r="C13" s="144"/>
      <c r="D13" s="145"/>
      <c r="E13" s="143"/>
      <c r="F13" s="144"/>
      <c r="G13" s="145"/>
    </row>
    <row r="14" spans="1:7" s="4" customFormat="1" ht="18">
      <c r="A14" s="137"/>
      <c r="B14" s="175" t="s">
        <v>57</v>
      </c>
      <c r="C14" s="177">
        <v>1511</v>
      </c>
      <c r="D14" s="159" t="s">
        <v>87</v>
      </c>
      <c r="E14" s="176" t="s">
        <v>58</v>
      </c>
      <c r="F14" s="177">
        <v>1435</v>
      </c>
      <c r="G14" s="159" t="s">
        <v>78</v>
      </c>
    </row>
    <row r="15" spans="1:7" s="4" customFormat="1" ht="18">
      <c r="A15" s="137"/>
      <c r="B15" s="160">
        <v>40687</v>
      </c>
      <c r="C15" s="161"/>
      <c r="D15" s="159" t="s">
        <v>88</v>
      </c>
      <c r="E15" s="162">
        <v>40622</v>
      </c>
      <c r="F15" s="161"/>
      <c r="G15" s="159" t="s">
        <v>79</v>
      </c>
    </row>
    <row r="16" spans="1:7" s="4" customFormat="1" ht="18">
      <c r="A16" s="137"/>
      <c r="B16" s="169"/>
      <c r="C16" s="161"/>
      <c r="D16" s="159" t="s">
        <v>89</v>
      </c>
      <c r="E16" s="170"/>
      <c r="F16" s="161"/>
      <c r="G16" s="159" t="s">
        <v>80</v>
      </c>
    </row>
    <row r="17" spans="1:7" s="117" customFormat="1" ht="18">
      <c r="A17" s="71"/>
      <c r="B17" s="163"/>
      <c r="C17" s="164" t="str">
        <f>"Soit "&amp;TEXT(C14/3/3,"###,00")&amp;" de moyenne d'équipe"</f>
        <v>Soit 167,89 de moyenne d'équipe</v>
      </c>
      <c r="D17" s="167"/>
      <c r="E17" s="166"/>
      <c r="F17" s="164" t="str">
        <f>"Soit "&amp;TEXT(F14/3/3,"###,00")&amp;" de moyenne d'équipe"</f>
        <v>Soit 159,44 de moyenne d'équipe</v>
      </c>
      <c r="G17" s="167"/>
    </row>
    <row r="18" spans="1:7" ht="18">
      <c r="A18" s="128"/>
      <c r="B18" s="149"/>
      <c r="C18" s="148"/>
      <c r="D18" s="66"/>
      <c r="E18" s="149"/>
      <c r="F18" s="148"/>
      <c r="G18" s="66"/>
    </row>
    <row r="19" spans="1:7" ht="18">
      <c r="A19" s="128"/>
      <c r="B19" s="143"/>
      <c r="C19" s="144"/>
      <c r="D19" s="145"/>
      <c r="E19" s="143"/>
      <c r="F19" s="144"/>
      <c r="G19" s="145"/>
    </row>
    <row r="20" spans="1:7" s="4" customFormat="1" ht="18">
      <c r="A20" s="137"/>
      <c r="B20" s="175" t="s">
        <v>59</v>
      </c>
      <c r="C20" s="177">
        <v>1773</v>
      </c>
      <c r="D20" s="159" t="s">
        <v>74</v>
      </c>
      <c r="E20" s="150"/>
      <c r="F20" s="138"/>
      <c r="G20" s="151"/>
    </row>
    <row r="21" spans="1:7" s="4" customFormat="1" ht="18">
      <c r="A21" s="137"/>
      <c r="B21" s="160">
        <v>40519</v>
      </c>
      <c r="C21" s="161"/>
      <c r="D21" s="159" t="s">
        <v>75</v>
      </c>
      <c r="E21" s="150"/>
      <c r="F21" s="138"/>
      <c r="G21" s="151"/>
    </row>
    <row r="22" spans="1:7" s="4" customFormat="1" ht="18">
      <c r="A22" s="137"/>
      <c r="B22" s="169"/>
      <c r="C22" s="161"/>
      <c r="D22" s="159" t="s">
        <v>76</v>
      </c>
      <c r="E22" s="150"/>
      <c r="F22" s="138"/>
      <c r="G22" s="151"/>
    </row>
    <row r="23" spans="1:7" s="117" customFormat="1" ht="18">
      <c r="A23" s="71"/>
      <c r="B23" s="163"/>
      <c r="C23" s="164" t="str">
        <f>"Soit "&amp;TEXT(C20/3/3,"###,00")&amp;" de moyenne d'équipe"</f>
        <v>Soit 197,00 de moyenne d'équipe</v>
      </c>
      <c r="D23" s="167"/>
      <c r="E23" s="142"/>
      <c r="F23" s="148"/>
      <c r="G23" s="66"/>
    </row>
    <row r="24" spans="1:7" ht="18">
      <c r="A24" s="128"/>
      <c r="B24" s="149"/>
      <c r="C24" s="148"/>
      <c r="D24" s="66"/>
      <c r="E24" s="149"/>
      <c r="F24" s="148"/>
      <c r="G24" s="66"/>
    </row>
    <row r="25" spans="1:7" ht="18">
      <c r="A25" s="128"/>
      <c r="B25" s="143"/>
      <c r="C25" s="144"/>
      <c r="D25" s="145"/>
      <c r="E25" s="143"/>
      <c r="F25" s="144"/>
      <c r="G25" s="145"/>
    </row>
    <row r="26" spans="1:7" s="4" customFormat="1" ht="18">
      <c r="A26" s="137"/>
      <c r="B26" s="175" t="s">
        <v>60</v>
      </c>
      <c r="C26" s="190"/>
      <c r="D26" s="168"/>
      <c r="E26" s="176" t="s">
        <v>61</v>
      </c>
      <c r="F26" s="177">
        <v>0</v>
      </c>
      <c r="G26" s="168"/>
    </row>
    <row r="27" spans="1:7" s="4" customFormat="1" ht="18">
      <c r="A27" s="137"/>
      <c r="B27" s="160"/>
      <c r="C27" s="161"/>
      <c r="D27" s="168"/>
      <c r="E27" s="162"/>
      <c r="F27" s="161"/>
      <c r="G27" s="168"/>
    </row>
    <row r="28" spans="1:7" s="4" customFormat="1" ht="18">
      <c r="A28" s="137"/>
      <c r="B28" s="169"/>
      <c r="C28" s="161"/>
      <c r="D28" s="168"/>
      <c r="E28" s="170"/>
      <c r="F28" s="161"/>
      <c r="G28" s="168"/>
    </row>
    <row r="29" spans="1:7" s="4" customFormat="1" ht="18">
      <c r="A29" s="137"/>
      <c r="B29" s="169"/>
      <c r="C29" s="161"/>
      <c r="D29" s="168"/>
      <c r="E29" s="170"/>
      <c r="F29" s="161"/>
      <c r="G29" s="168"/>
    </row>
    <row r="30" spans="1:7" s="4" customFormat="1" ht="18">
      <c r="A30" s="137"/>
      <c r="B30" s="169"/>
      <c r="C30" s="161"/>
      <c r="D30" s="171"/>
      <c r="E30" s="170"/>
      <c r="F30" s="161"/>
      <c r="G30" s="168"/>
    </row>
    <row r="31" spans="1:7" s="4" customFormat="1" ht="18">
      <c r="A31" s="137"/>
      <c r="B31" s="169"/>
      <c r="C31" s="161"/>
      <c r="D31" s="171"/>
      <c r="E31" s="170"/>
      <c r="F31" s="161"/>
      <c r="G31" s="171"/>
    </row>
    <row r="32" spans="1:7" s="4" customFormat="1" ht="18">
      <c r="A32" s="137"/>
      <c r="B32" s="169"/>
      <c r="C32" s="164" t="str">
        <f>"Soit "&amp;TEXT(C26/4/3,"###,00")&amp;" de moyenne d'équipe"</f>
        <v>Soit ,00 de moyenne d'équipe</v>
      </c>
      <c r="D32" s="167"/>
      <c r="E32" s="166"/>
      <c r="F32" s="166" t="str">
        <f>"Soit "&amp;TEXT(F26/5/3,"###,00")&amp;" de moyenne d'équipe"</f>
        <v>Soit ,00 de moyenne d'équipe</v>
      </c>
      <c r="G32" s="167"/>
    </row>
    <row r="33" spans="1:7" ht="18">
      <c r="A33" s="128"/>
      <c r="B33" s="152"/>
      <c r="C33" s="153"/>
      <c r="D33" s="154"/>
      <c r="E33" s="155"/>
      <c r="F33" s="153"/>
      <c r="G33" s="154"/>
    </row>
    <row r="34" spans="1:7" ht="18">
      <c r="A34" s="128"/>
      <c r="B34" s="128"/>
      <c r="C34" s="128"/>
      <c r="D34" s="128"/>
      <c r="E34" s="128"/>
      <c r="F34" s="128"/>
      <c r="G34" s="12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1:L55"/>
  <sheetViews>
    <sheetView showGridLines="0" showZeros="0" workbookViewId="0" topLeftCell="A1">
      <selection activeCell="A1" sqref="A1"/>
    </sheetView>
  </sheetViews>
  <sheetFormatPr defaultColWidth="11.421875" defaultRowHeight="15"/>
  <cols>
    <col min="1" max="1" width="1.1484375" style="3" customWidth="1"/>
    <col min="2" max="2" width="3.7109375" style="54" customWidth="1"/>
    <col min="3" max="3" width="29.00390625" style="3" customWidth="1"/>
    <col min="4" max="4" width="6.8515625" style="54" customWidth="1"/>
    <col min="5" max="5" width="10.00390625" style="54" customWidth="1"/>
    <col min="6" max="6" width="2.8515625" style="3" customWidth="1"/>
    <col min="7" max="7" width="3.7109375" style="54" customWidth="1"/>
    <col min="8" max="8" width="29.00390625" style="3" customWidth="1"/>
    <col min="9" max="9" width="6.8515625" style="54" customWidth="1"/>
    <col min="10" max="10" width="10.00390625" style="54" customWidth="1"/>
    <col min="11" max="16384" width="11.421875" style="3" customWidth="1"/>
  </cols>
  <sheetData>
    <row r="1" ht="18">
      <c r="E1" s="4"/>
    </row>
    <row r="2" spans="3:12" ht="36">
      <c r="C2" s="52" t="s">
        <v>71</v>
      </c>
      <c r="D2" s="199"/>
      <c r="E2" s="4"/>
      <c r="L2" s="3" t="s">
        <v>63</v>
      </c>
    </row>
    <row r="3" spans="5:12" ht="18.75" thickBot="1">
      <c r="E3" s="4"/>
      <c r="L3" s="3" t="s">
        <v>64</v>
      </c>
    </row>
    <row r="4" spans="2:5" ht="18.75" thickTop="1">
      <c r="B4" s="9" t="s">
        <v>1</v>
      </c>
      <c r="C4" s="10" t="s">
        <v>2</v>
      </c>
      <c r="D4" s="11" t="s">
        <v>16</v>
      </c>
      <c r="E4" s="4"/>
    </row>
    <row r="5" spans="2:5" ht="18">
      <c r="B5" s="95"/>
      <c r="C5" s="13"/>
      <c r="D5" s="16"/>
      <c r="E5" s="4"/>
    </row>
    <row r="6" spans="2:5" ht="18">
      <c r="B6" s="96"/>
      <c r="C6" s="18"/>
      <c r="D6" s="118"/>
      <c r="E6" s="4"/>
    </row>
    <row r="7" spans="2:5" ht="18">
      <c r="B7" s="82">
        <v>1</v>
      </c>
      <c r="C7" s="22" t="s">
        <v>68</v>
      </c>
      <c r="D7" s="156">
        <v>795</v>
      </c>
      <c r="E7" s="4"/>
    </row>
    <row r="8" spans="2:5" ht="18">
      <c r="B8" s="83">
        <v>2</v>
      </c>
      <c r="C8" s="27" t="s">
        <v>25</v>
      </c>
      <c r="D8" s="98">
        <v>794</v>
      </c>
      <c r="E8" s="4"/>
    </row>
    <row r="9" spans="2:5" ht="18">
      <c r="B9" s="83">
        <v>3</v>
      </c>
      <c r="C9" s="33" t="s">
        <v>24</v>
      </c>
      <c r="D9" s="98">
        <v>790</v>
      </c>
      <c r="E9" s="4"/>
    </row>
    <row r="10" spans="2:5" ht="18">
      <c r="B10" s="83">
        <v>4</v>
      </c>
      <c r="C10" s="33" t="s">
        <v>32</v>
      </c>
      <c r="D10" s="98">
        <v>772</v>
      </c>
      <c r="E10" s="4"/>
    </row>
    <row r="11" spans="2:5" ht="18">
      <c r="B11" s="83">
        <v>5</v>
      </c>
      <c r="C11" s="27" t="s">
        <v>26</v>
      </c>
      <c r="D11" s="98">
        <v>760</v>
      </c>
      <c r="E11" s="4"/>
    </row>
    <row r="12" spans="2:5" ht="18">
      <c r="B12" s="83">
        <v>6</v>
      </c>
      <c r="C12" s="27" t="s">
        <v>31</v>
      </c>
      <c r="D12" s="98">
        <v>757</v>
      </c>
      <c r="E12" s="4"/>
    </row>
    <row r="13" spans="2:10" ht="18">
      <c r="B13" s="83">
        <v>7</v>
      </c>
      <c r="C13" s="27" t="s">
        <v>30</v>
      </c>
      <c r="D13" s="98">
        <v>752</v>
      </c>
      <c r="E13" s="4"/>
      <c r="J13" s="123"/>
    </row>
    <row r="14" spans="2:5" ht="18">
      <c r="B14" s="83">
        <v>8</v>
      </c>
      <c r="C14" s="27" t="s">
        <v>27</v>
      </c>
      <c r="D14" s="98">
        <v>745</v>
      </c>
      <c r="E14" s="4"/>
    </row>
    <row r="15" spans="2:5" ht="18">
      <c r="B15" s="83">
        <v>9</v>
      </c>
      <c r="C15" s="27" t="s">
        <v>29</v>
      </c>
      <c r="D15" s="98">
        <v>723</v>
      </c>
      <c r="E15" s="4"/>
    </row>
    <row r="16" spans="2:5" ht="18">
      <c r="B16" s="82">
        <v>10</v>
      </c>
      <c r="C16" s="34" t="s">
        <v>33</v>
      </c>
      <c r="D16" s="156">
        <v>676</v>
      </c>
      <c r="E16" s="4"/>
    </row>
    <row r="17" spans="2:5" ht="18">
      <c r="B17" s="83">
        <v>11</v>
      </c>
      <c r="C17" s="27" t="s">
        <v>38</v>
      </c>
      <c r="D17" s="98">
        <v>663</v>
      </c>
      <c r="E17" s="4"/>
    </row>
    <row r="18" spans="2:5" ht="18">
      <c r="B18" s="83">
        <v>12</v>
      </c>
      <c r="C18" s="27" t="s">
        <v>36</v>
      </c>
      <c r="D18" s="98">
        <v>649</v>
      </c>
      <c r="E18" s="4"/>
    </row>
    <row r="19" spans="2:5" ht="18">
      <c r="B19" s="83">
        <v>13</v>
      </c>
      <c r="C19" s="35" t="s">
        <v>28</v>
      </c>
      <c r="D19" s="98">
        <v>631</v>
      </c>
      <c r="E19" s="4"/>
    </row>
    <row r="20" spans="2:5" ht="18">
      <c r="B20" s="83">
        <v>14</v>
      </c>
      <c r="C20" s="35" t="s">
        <v>66</v>
      </c>
      <c r="D20" s="98">
        <v>620</v>
      </c>
      <c r="E20" s="4"/>
    </row>
    <row r="21" spans="2:5" ht="18">
      <c r="B21" s="83">
        <v>15</v>
      </c>
      <c r="C21" s="24" t="s">
        <v>65</v>
      </c>
      <c r="D21" s="98">
        <v>611</v>
      </c>
      <c r="E21" s="4"/>
    </row>
    <row r="22" spans="2:5" ht="18">
      <c r="B22" s="83">
        <v>16</v>
      </c>
      <c r="C22" s="27" t="s">
        <v>37</v>
      </c>
      <c r="D22" s="98">
        <v>609</v>
      </c>
      <c r="E22" s="4"/>
    </row>
    <row r="23" spans="2:5" ht="18">
      <c r="B23" s="83">
        <v>17</v>
      </c>
      <c r="C23" s="27" t="s">
        <v>69</v>
      </c>
      <c r="D23" s="98">
        <v>600</v>
      </c>
      <c r="E23" s="4"/>
    </row>
    <row r="24" spans="2:5" ht="18">
      <c r="B24" s="83">
        <v>18</v>
      </c>
      <c r="C24" s="27" t="s">
        <v>67</v>
      </c>
      <c r="D24" s="98">
        <v>577</v>
      </c>
      <c r="E24" s="4"/>
    </row>
    <row r="25" spans="2:5" ht="18">
      <c r="B25" s="83">
        <v>19</v>
      </c>
      <c r="C25" s="27" t="s">
        <v>34</v>
      </c>
      <c r="D25" s="89">
        <v>551</v>
      </c>
      <c r="E25" s="4"/>
    </row>
    <row r="26" spans="2:5" ht="18">
      <c r="B26" s="83">
        <v>20</v>
      </c>
      <c r="C26" s="27" t="s">
        <v>35</v>
      </c>
      <c r="D26" s="89">
        <v>548</v>
      </c>
      <c r="E26" s="4"/>
    </row>
    <row r="27" spans="2:5" ht="18.75" thickBot="1">
      <c r="B27" s="178"/>
      <c r="C27" s="179"/>
      <c r="D27" s="185">
        <v>0</v>
      </c>
      <c r="E27" s="4"/>
    </row>
    <row r="28" spans="3:8" ht="18.75" thickTop="1">
      <c r="C28" s="4"/>
      <c r="E28" s="4"/>
      <c r="H28" s="4"/>
    </row>
    <row r="29" ht="18">
      <c r="E29" s="4"/>
    </row>
    <row r="30" spans="3:10" ht="36">
      <c r="C30" s="52" t="s">
        <v>51</v>
      </c>
      <c r="D30"/>
      <c r="E30"/>
      <c r="H30" s="52" t="s">
        <v>52</v>
      </c>
      <c r="I30"/>
      <c r="J30"/>
    </row>
    <row r="31" ht="18.75" thickBot="1"/>
    <row r="32" spans="2:10" ht="18.75" thickTop="1">
      <c r="B32" s="9" t="s">
        <v>1</v>
      </c>
      <c r="C32" s="10" t="s">
        <v>2</v>
      </c>
      <c r="D32" s="10" t="s">
        <v>13</v>
      </c>
      <c r="E32" s="75" t="s">
        <v>53</v>
      </c>
      <c r="G32" s="9" t="s">
        <v>1</v>
      </c>
      <c r="H32" s="10" t="s">
        <v>2</v>
      </c>
      <c r="I32" s="10" t="s">
        <v>16</v>
      </c>
      <c r="J32" s="75" t="s">
        <v>53</v>
      </c>
    </row>
    <row r="33" spans="2:10" ht="18">
      <c r="B33" s="95"/>
      <c r="C33" s="13"/>
      <c r="D33" s="15"/>
      <c r="E33" s="76"/>
      <c r="G33" s="95"/>
      <c r="H33" s="13"/>
      <c r="I33" s="15"/>
      <c r="J33" s="76"/>
    </row>
    <row r="34" spans="2:10" ht="18">
      <c r="B34" s="96"/>
      <c r="C34" s="18"/>
      <c r="D34" s="110"/>
      <c r="E34" s="120"/>
      <c r="G34" s="96"/>
      <c r="H34" s="18"/>
      <c r="I34" s="110"/>
      <c r="J34" s="120"/>
    </row>
    <row r="35" spans="2:10" ht="18">
      <c r="B35" s="83">
        <v>1</v>
      </c>
      <c r="C35" s="77" t="s">
        <v>25</v>
      </c>
      <c r="D35" s="97">
        <v>141</v>
      </c>
      <c r="E35" s="121">
        <v>40677</v>
      </c>
      <c r="F35" s="49"/>
      <c r="G35" s="83">
        <v>1</v>
      </c>
      <c r="H35" s="77" t="s">
        <v>25</v>
      </c>
      <c r="I35" s="97">
        <v>472</v>
      </c>
      <c r="J35" s="121">
        <v>40677</v>
      </c>
    </row>
    <row r="36" spans="2:10" ht="18">
      <c r="B36" s="83">
        <v>2</v>
      </c>
      <c r="C36" s="27" t="s">
        <v>26</v>
      </c>
      <c r="D36" s="97">
        <v>125</v>
      </c>
      <c r="E36" s="121">
        <v>40666</v>
      </c>
      <c r="F36" s="49"/>
      <c r="G36" s="83">
        <v>2</v>
      </c>
      <c r="H36" s="27" t="s">
        <v>31</v>
      </c>
      <c r="I36" s="97">
        <v>436</v>
      </c>
      <c r="J36" s="121">
        <v>40677</v>
      </c>
    </row>
    <row r="37" spans="2:10" ht="18">
      <c r="B37" s="83">
        <v>3</v>
      </c>
      <c r="C37" s="33" t="s">
        <v>29</v>
      </c>
      <c r="D37" s="97">
        <v>115</v>
      </c>
      <c r="E37" s="121">
        <v>40552</v>
      </c>
      <c r="F37" s="78"/>
      <c r="G37" s="83">
        <v>3</v>
      </c>
      <c r="H37" s="33" t="s">
        <v>27</v>
      </c>
      <c r="I37" s="97">
        <v>415</v>
      </c>
      <c r="J37" s="121">
        <v>40673</v>
      </c>
    </row>
    <row r="38" spans="2:10" ht="18">
      <c r="B38" s="83">
        <v>4</v>
      </c>
      <c r="C38" s="33" t="s">
        <v>31</v>
      </c>
      <c r="D38" s="97">
        <v>114</v>
      </c>
      <c r="E38" s="121">
        <v>40552</v>
      </c>
      <c r="F38" s="49"/>
      <c r="G38" s="83">
        <v>4</v>
      </c>
      <c r="H38" s="33" t="s">
        <v>24</v>
      </c>
      <c r="I38" s="97">
        <v>407</v>
      </c>
      <c r="J38" s="121">
        <v>40673</v>
      </c>
    </row>
    <row r="39" spans="2:10" ht="18">
      <c r="B39" s="83">
        <v>5</v>
      </c>
      <c r="C39" s="27" t="s">
        <v>38</v>
      </c>
      <c r="D39" s="97">
        <v>112</v>
      </c>
      <c r="E39" s="121">
        <v>40547</v>
      </c>
      <c r="F39" s="49"/>
      <c r="G39" s="83">
        <v>5</v>
      </c>
      <c r="H39" s="27" t="s">
        <v>38</v>
      </c>
      <c r="I39" s="97">
        <v>405</v>
      </c>
      <c r="J39" s="121">
        <v>40678</v>
      </c>
    </row>
    <row r="40" spans="2:10" ht="18">
      <c r="B40" s="83">
        <v>6</v>
      </c>
      <c r="C40" s="27" t="s">
        <v>27</v>
      </c>
      <c r="D40" s="97">
        <v>111</v>
      </c>
      <c r="E40" s="121">
        <v>40673</v>
      </c>
      <c r="G40" s="202" t="s">
        <v>62</v>
      </c>
      <c r="H40" s="27" t="s">
        <v>32</v>
      </c>
      <c r="I40" s="97">
        <v>405</v>
      </c>
      <c r="J40" s="121">
        <v>40677</v>
      </c>
    </row>
    <row r="41" spans="2:10" ht="18">
      <c r="B41" s="83">
        <v>7</v>
      </c>
      <c r="C41" s="27" t="s">
        <v>30</v>
      </c>
      <c r="D41" s="97">
        <v>110</v>
      </c>
      <c r="E41" s="121">
        <v>40552</v>
      </c>
      <c r="G41" s="83">
        <v>7</v>
      </c>
      <c r="H41" s="27" t="s">
        <v>26</v>
      </c>
      <c r="I41" s="97">
        <v>402</v>
      </c>
      <c r="J41" s="121">
        <v>40666</v>
      </c>
    </row>
    <row r="42" spans="2:10" ht="18">
      <c r="B42" s="83">
        <v>9</v>
      </c>
      <c r="C42" s="27" t="s">
        <v>32</v>
      </c>
      <c r="D42" s="97">
        <v>107</v>
      </c>
      <c r="E42" s="121">
        <v>40441</v>
      </c>
      <c r="G42" s="83">
        <v>8</v>
      </c>
      <c r="H42" s="27" t="s">
        <v>29</v>
      </c>
      <c r="I42" s="97">
        <v>401</v>
      </c>
      <c r="J42" s="121">
        <v>40552</v>
      </c>
    </row>
    <row r="43" spans="2:10" ht="18">
      <c r="B43" s="202" t="s">
        <v>62</v>
      </c>
      <c r="C43" s="27" t="s">
        <v>33</v>
      </c>
      <c r="D43" s="97">
        <v>107</v>
      </c>
      <c r="E43" s="121">
        <v>40454</v>
      </c>
      <c r="G43" s="83">
        <v>9</v>
      </c>
      <c r="H43" s="27" t="s">
        <v>68</v>
      </c>
      <c r="I43" s="97">
        <v>386</v>
      </c>
      <c r="J43" s="121">
        <v>40458</v>
      </c>
    </row>
    <row r="44" spans="2:10" ht="18">
      <c r="B44" s="83">
        <v>10</v>
      </c>
      <c r="C44" s="27" t="s">
        <v>68</v>
      </c>
      <c r="D44" s="97">
        <v>106</v>
      </c>
      <c r="E44" s="121">
        <v>40510</v>
      </c>
      <c r="G44" s="83">
        <v>10</v>
      </c>
      <c r="H44" s="27" t="s">
        <v>33</v>
      </c>
      <c r="I44" s="97">
        <v>384</v>
      </c>
      <c r="J44" s="121">
        <v>40454</v>
      </c>
    </row>
    <row r="45" spans="2:10" ht="18">
      <c r="B45" s="83">
        <v>11</v>
      </c>
      <c r="C45" s="27" t="s">
        <v>24</v>
      </c>
      <c r="D45" s="97">
        <v>103</v>
      </c>
      <c r="E45" s="121">
        <v>40622</v>
      </c>
      <c r="G45" s="83">
        <v>11</v>
      </c>
      <c r="H45" s="27" t="s">
        <v>30</v>
      </c>
      <c r="I45" s="97">
        <v>373</v>
      </c>
      <c r="J45" s="121">
        <v>40552</v>
      </c>
    </row>
    <row r="46" spans="2:10" ht="18">
      <c r="B46" s="83">
        <v>12</v>
      </c>
      <c r="C46" s="27" t="s">
        <v>28</v>
      </c>
      <c r="D46" s="97">
        <v>98</v>
      </c>
      <c r="E46" s="121">
        <v>40454</v>
      </c>
      <c r="G46" s="83">
        <v>12</v>
      </c>
      <c r="H46" s="27" t="s">
        <v>28</v>
      </c>
      <c r="I46" s="97">
        <v>366</v>
      </c>
      <c r="J46" s="121">
        <v>40713</v>
      </c>
    </row>
    <row r="47" spans="2:10" ht="18">
      <c r="B47" s="83">
        <v>13</v>
      </c>
      <c r="C47" s="35" t="s">
        <v>37</v>
      </c>
      <c r="D47" s="97">
        <v>97</v>
      </c>
      <c r="E47" s="121">
        <v>40580</v>
      </c>
      <c r="G47" s="83">
        <v>13</v>
      </c>
      <c r="H47" s="35" t="s">
        <v>35</v>
      </c>
      <c r="I47" s="97">
        <v>359</v>
      </c>
      <c r="J47" s="121">
        <v>40624</v>
      </c>
    </row>
    <row r="48" spans="2:10" ht="18">
      <c r="B48" s="83">
        <v>14</v>
      </c>
      <c r="C48" s="35" t="s">
        <v>69</v>
      </c>
      <c r="D48" s="97">
        <v>94</v>
      </c>
      <c r="E48" s="121">
        <v>40500</v>
      </c>
      <c r="G48" s="83">
        <v>14</v>
      </c>
      <c r="H48" s="35" t="s">
        <v>36</v>
      </c>
      <c r="I48" s="97">
        <v>349</v>
      </c>
      <c r="J48" s="121">
        <v>40456</v>
      </c>
    </row>
    <row r="49" spans="2:10" ht="18">
      <c r="B49" s="202" t="s">
        <v>62</v>
      </c>
      <c r="C49" s="24" t="s">
        <v>35</v>
      </c>
      <c r="D49" s="97">
        <v>94</v>
      </c>
      <c r="E49" s="121">
        <v>40610</v>
      </c>
      <c r="G49" s="83">
        <v>15</v>
      </c>
      <c r="H49" s="24" t="s">
        <v>34</v>
      </c>
      <c r="I49" s="97">
        <v>347</v>
      </c>
      <c r="J49" s="121">
        <v>40636</v>
      </c>
    </row>
    <row r="50" spans="2:10" ht="18">
      <c r="B50" s="83">
        <v>16</v>
      </c>
      <c r="C50" s="27" t="s">
        <v>66</v>
      </c>
      <c r="D50" s="97">
        <v>93</v>
      </c>
      <c r="E50" s="121">
        <v>40689</v>
      </c>
      <c r="G50" s="83">
        <v>16</v>
      </c>
      <c r="H50" s="27" t="s">
        <v>65</v>
      </c>
      <c r="I50" s="97">
        <v>342</v>
      </c>
      <c r="J50" s="121">
        <v>40552</v>
      </c>
    </row>
    <row r="51" spans="2:10" ht="18">
      <c r="B51" s="83">
        <v>17</v>
      </c>
      <c r="C51" s="27" t="s">
        <v>36</v>
      </c>
      <c r="D51" s="97">
        <v>89</v>
      </c>
      <c r="E51" s="121">
        <v>40694</v>
      </c>
      <c r="G51" s="83">
        <v>17</v>
      </c>
      <c r="H51" s="27" t="s">
        <v>37</v>
      </c>
      <c r="I51" s="97">
        <v>336</v>
      </c>
      <c r="J51" s="121">
        <v>40610</v>
      </c>
    </row>
    <row r="52" spans="2:10" ht="18">
      <c r="B52" s="83">
        <v>18</v>
      </c>
      <c r="C52" s="27" t="s">
        <v>65</v>
      </c>
      <c r="D52" s="97">
        <v>86</v>
      </c>
      <c r="E52" s="121">
        <v>40584</v>
      </c>
      <c r="G52" s="83">
        <v>18</v>
      </c>
      <c r="H52" s="27" t="s">
        <v>69</v>
      </c>
      <c r="I52" s="97">
        <v>334</v>
      </c>
      <c r="J52" s="121">
        <v>40510</v>
      </c>
    </row>
    <row r="53" spans="2:10" ht="18">
      <c r="B53" s="83">
        <v>19</v>
      </c>
      <c r="C53" s="27" t="s">
        <v>34</v>
      </c>
      <c r="D53" s="87">
        <v>85</v>
      </c>
      <c r="E53" s="121">
        <v>40636</v>
      </c>
      <c r="G53" s="83">
        <v>19</v>
      </c>
      <c r="H53" s="27" t="s">
        <v>66</v>
      </c>
      <c r="I53" s="87">
        <v>304</v>
      </c>
      <c r="J53" s="121">
        <v>40549</v>
      </c>
    </row>
    <row r="54" spans="2:10" ht="18">
      <c r="B54" s="83">
        <v>20</v>
      </c>
      <c r="C54" s="27" t="s">
        <v>67</v>
      </c>
      <c r="D54" s="87">
        <v>75</v>
      </c>
      <c r="E54" s="121">
        <v>40454</v>
      </c>
      <c r="G54" s="83">
        <v>20</v>
      </c>
      <c r="H54" s="27" t="s">
        <v>67</v>
      </c>
      <c r="I54" s="87">
        <v>291</v>
      </c>
      <c r="J54" s="121">
        <v>40435</v>
      </c>
    </row>
    <row r="55" spans="2:10" ht="18.75" thickBot="1">
      <c r="B55" s="85">
        <v>0</v>
      </c>
      <c r="C55" s="39"/>
      <c r="D55" s="119"/>
      <c r="E55" s="122"/>
      <c r="G55" s="85">
        <v>0</v>
      </c>
      <c r="H55" s="39"/>
      <c r="I55" s="119">
        <v>0</v>
      </c>
      <c r="J55" s="122"/>
    </row>
    <row r="56" ht="18.75" thickTop="1"/>
  </sheetData>
  <printOptions/>
  <pageMargins left="0" right="0" top="0" bottom="0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loraux</cp:lastModifiedBy>
  <cp:lastPrinted>2009-11-13T13:21:57Z</cp:lastPrinted>
  <dcterms:created xsi:type="dcterms:W3CDTF">2009-10-20T11:57:41Z</dcterms:created>
  <dcterms:modified xsi:type="dcterms:W3CDTF">2011-07-01T07:06:31Z</dcterms:modified>
  <cp:category/>
  <cp:version/>
  <cp:contentType/>
  <cp:contentStatus/>
</cp:coreProperties>
</file>